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onHood\Documents\"/>
    </mc:Choice>
  </mc:AlternateContent>
  <xr:revisionPtr revIDLastSave="0" documentId="13_ncr:1_{50F9D75C-0F8C-4A1A-BFE7-C257098A7E46}" xr6:coauthVersionLast="47" xr6:coauthVersionMax="47" xr10:uidLastSave="{00000000-0000-0000-0000-000000000000}"/>
  <bookViews>
    <workbookView xWindow="-120" yWindow="-120" windowWidth="29040" windowHeight="15720" xr2:uid="{00000000-000D-0000-FFFF-FFFF00000000}"/>
  </bookViews>
  <sheets>
    <sheet name="Navigating" sheetId="20" r:id="rId1"/>
    <sheet name="Cursors" sheetId="21" r:id="rId2"/>
    <sheet name="Fill Handle" sheetId="7" r:id="rId3"/>
    <sheet name="Flash Fill" sheetId="1" r:id="rId4"/>
    <sheet name="CONCAT +" sheetId="2" r:id="rId5"/>
    <sheet name="Cleaning" sheetId="4" r:id="rId6"/>
    <sheet name="Raw Emp Data (Table)" sheetId="15" r:id="rId7"/>
    <sheet name="Emp Data as Table" sheetId="23" r:id="rId8"/>
    <sheet name="Order Data" sheetId="16" r:id="rId9"/>
    <sheet name="SHORTCUTS" sheetId="22" r:id="rId10"/>
    <sheet name="Slicers" sheetId="11" r:id="rId11"/>
    <sheet name="PivotTable Data" sheetId="5" r:id="rId12"/>
    <sheet name="Camera Tool" sheetId="6" r:id="rId13"/>
    <sheet name="Springfield Profits" sheetId="12" r:id="rId14"/>
    <sheet name="Hardware Data" sheetId="18" r:id="rId15"/>
    <sheet name="Protect Cells" sheetId="10" r:id="rId16"/>
    <sheet name="XLOOKUP TABLE" sheetId="24" r:id="rId17"/>
  </sheets>
  <definedNames>
    <definedName name="_xlnm.Print_Titles" localSheetId="15">'Protect Cells'!$8:$8</definedName>
    <definedName name="Slicer_Sales_Person">#N/A</definedName>
  </definedNames>
  <calcPr calcId="191029"/>
  <pivotCaches>
    <pivotCache cacheId="0" r:id="rId18"/>
  </pivotCaches>
  <fileRecoveryPr autoRecover="0"/>
  <extLst>
    <ext xmlns:x14="http://schemas.microsoft.com/office/spreadsheetml/2009/9/main" uri="{BBE1A952-AA13-448e-AADC-164F8A28A991}">
      <x14:slicerCaches>
        <x14:slicerCache r:id="rId1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4" l="1"/>
  <c r="D5" i="24"/>
  <c r="D4" i="24"/>
  <c r="D3" i="24"/>
  <c r="B51" i="4"/>
  <c r="B44" i="4"/>
  <c r="B37" i="4"/>
  <c r="B30" i="4"/>
  <c r="B24" i="4"/>
  <c r="C5" i="4" l="1"/>
  <c r="C6" i="4"/>
  <c r="C7" i="4"/>
  <c r="C8" i="4"/>
  <c r="C9" i="4"/>
  <c r="C10" i="4"/>
  <c r="C11" i="4"/>
  <c r="C4" i="4"/>
  <c r="B5" i="4"/>
  <c r="B6" i="4"/>
  <c r="B7" i="4"/>
  <c r="B8" i="4"/>
  <c r="B9" i="4"/>
  <c r="B10" i="4"/>
  <c r="B11" i="4"/>
  <c r="B4" i="4"/>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4" i="2"/>
  <c r="E7" i="12"/>
  <c r="D7" i="12"/>
  <c r="C7" i="12"/>
  <c r="B7" i="12"/>
  <c r="F6" i="12"/>
  <c r="F5" i="12"/>
  <c r="F4" i="12"/>
  <c r="F3" i="12"/>
  <c r="F7" i="12" l="1"/>
  <c r="G14" i="10"/>
  <c r="H14" i="10" s="1"/>
  <c r="G13" i="10"/>
  <c r="H13" i="10" s="1"/>
  <c r="G12" i="10"/>
  <c r="H12" i="10" s="1"/>
  <c r="G11" i="10"/>
  <c r="H11" i="10" s="1"/>
  <c r="G10" i="10"/>
  <c r="H10" i="10" s="1"/>
  <c r="G9" i="10"/>
  <c r="H9" i="10" s="1"/>
  <c r="E4" i="10"/>
  <c r="H15" i="10" l="1"/>
  <c r="E6" i="10" s="1"/>
  <c r="G15" i="10"/>
  <c r="E5" i="10" s="1"/>
</calcChain>
</file>

<file path=xl/sharedStrings.xml><?xml version="1.0" encoding="utf-8"?>
<sst xmlns="http://schemas.openxmlformats.org/spreadsheetml/2006/main" count="3583" uniqueCount="2117">
  <si>
    <t>Contact First Name</t>
  </si>
  <si>
    <t>Contact Last Name</t>
  </si>
  <si>
    <t>Maria</t>
  </si>
  <si>
    <t>Ana</t>
  </si>
  <si>
    <t>Trujillo</t>
  </si>
  <si>
    <t>Antonio</t>
  </si>
  <si>
    <t>Moreno</t>
  </si>
  <si>
    <t>Thomas</t>
  </si>
  <si>
    <t>Hardy</t>
  </si>
  <si>
    <t>Christina</t>
  </si>
  <si>
    <t>Berglund</t>
  </si>
  <si>
    <t>Hanna</t>
  </si>
  <si>
    <t>Moos</t>
  </si>
  <si>
    <t>Frédérique</t>
  </si>
  <si>
    <t>Citeaux</t>
  </si>
  <si>
    <t>Martín</t>
  </si>
  <si>
    <t>Sommer</t>
  </si>
  <si>
    <t>Laurence</t>
  </si>
  <si>
    <t>Lebihan</t>
  </si>
  <si>
    <t>Elizabeth</t>
  </si>
  <si>
    <t>Lincoln</t>
  </si>
  <si>
    <t>Victoria</t>
  </si>
  <si>
    <t>Ashworth</t>
  </si>
  <si>
    <t>Patricio</t>
  </si>
  <si>
    <t>Simpson</t>
  </si>
  <si>
    <t>Francisco</t>
  </si>
  <si>
    <t>Chang</t>
  </si>
  <si>
    <t>Yang</t>
  </si>
  <si>
    <t>Wang</t>
  </si>
  <si>
    <t>Pedro</t>
  </si>
  <si>
    <t>Afonso</t>
  </si>
  <si>
    <t>Brown</t>
  </si>
  <si>
    <t>Sven</t>
  </si>
  <si>
    <t>Ottlieb</t>
  </si>
  <si>
    <t>Janine</t>
  </si>
  <si>
    <t>Labrune</t>
  </si>
  <si>
    <t>Ann</t>
  </si>
  <si>
    <t>Devon</t>
  </si>
  <si>
    <t>Roland</t>
  </si>
  <si>
    <t>Mendel</t>
  </si>
  <si>
    <t>Aria</t>
  </si>
  <si>
    <t>Cruz</t>
  </si>
  <si>
    <t>Diego</t>
  </si>
  <si>
    <t>Roel</t>
  </si>
  <si>
    <t>Martine</t>
  </si>
  <si>
    <t>Rancé</t>
  </si>
  <si>
    <t>Larsson</t>
  </si>
  <si>
    <t>Peter</t>
  </si>
  <si>
    <t>Franken</t>
  </si>
  <si>
    <t>Carine</t>
  </si>
  <si>
    <t>Schmitt</t>
  </si>
  <si>
    <t>Paolo</t>
  </si>
  <si>
    <t>Accorti</t>
  </si>
  <si>
    <t>Lino</t>
  </si>
  <si>
    <t>Rodriguez</t>
  </si>
  <si>
    <t>Eduardo</t>
  </si>
  <si>
    <t>Saavedra</t>
  </si>
  <si>
    <t>José Pedro</t>
  </si>
  <si>
    <t>Freyre</t>
  </si>
  <si>
    <t>André</t>
  </si>
  <si>
    <t>Fonseca</t>
  </si>
  <si>
    <t>Howard</t>
  </si>
  <si>
    <t>Snyder</t>
  </si>
  <si>
    <t>Manuel</t>
  </si>
  <si>
    <t>Pereira</t>
  </si>
  <si>
    <t>Mario</t>
  </si>
  <si>
    <t>Pontes</t>
  </si>
  <si>
    <t>Carlos</t>
  </si>
  <si>
    <t>Hernández</t>
  </si>
  <si>
    <t>Yoshi</t>
  </si>
  <si>
    <t>Latimer</t>
  </si>
  <si>
    <t>Patricia</t>
  </si>
  <si>
    <t>McKenna</t>
  </si>
  <si>
    <t>Helen</t>
  </si>
  <si>
    <t>Bennett</t>
  </si>
  <si>
    <t>Philip</t>
  </si>
  <si>
    <t>Cramer</t>
  </si>
  <si>
    <t>Daniel</t>
  </si>
  <si>
    <t>Tonini</t>
  </si>
  <si>
    <t>Annette</t>
  </si>
  <si>
    <t>Roulet</t>
  </si>
  <si>
    <t>Tannamuri</t>
  </si>
  <si>
    <t>John</t>
  </si>
  <si>
    <t>Steel</t>
  </si>
  <si>
    <t>Renate</t>
  </si>
  <si>
    <t>Messner</t>
  </si>
  <si>
    <t>Jaime</t>
  </si>
  <si>
    <t>Yorres</t>
  </si>
  <si>
    <t>González</t>
  </si>
  <si>
    <t>Felipe</t>
  </si>
  <si>
    <t>Izquierdo</t>
  </si>
  <si>
    <t>Fran</t>
  </si>
  <si>
    <t>Wilson</t>
  </si>
  <si>
    <t>Giovanni</t>
  </si>
  <si>
    <t>Rovelli</t>
  </si>
  <si>
    <t>Catherine</t>
  </si>
  <si>
    <t>Dewey</t>
  </si>
  <si>
    <t>Jean</t>
  </si>
  <si>
    <t>Fresnière</t>
  </si>
  <si>
    <t>Alexander</t>
  </si>
  <si>
    <t>Feuer</t>
  </si>
  <si>
    <t>Simon</t>
  </si>
  <si>
    <t>Crowther</t>
  </si>
  <si>
    <t>Yvonne</t>
  </si>
  <si>
    <t>Moncada</t>
  </si>
  <si>
    <t>Rene</t>
  </si>
  <si>
    <t>Phillips</t>
  </si>
  <si>
    <t>Henriette</t>
  </si>
  <si>
    <t>Pfalzheim</t>
  </si>
  <si>
    <t>Marie</t>
  </si>
  <si>
    <t>Bertrand</t>
  </si>
  <si>
    <t>Guillermo</t>
  </si>
  <si>
    <t>Fernández</t>
  </si>
  <si>
    <t>Georg</t>
  </si>
  <si>
    <t>Pipps</t>
  </si>
  <si>
    <t>Isabel</t>
  </si>
  <si>
    <t>de Castro</t>
  </si>
  <si>
    <t>Bernardo</t>
  </si>
  <si>
    <t>Batista</t>
  </si>
  <si>
    <t>Lúcia</t>
  </si>
  <si>
    <t>Carvalho</t>
  </si>
  <si>
    <t>Horst</t>
  </si>
  <si>
    <t>Kloss</t>
  </si>
  <si>
    <t>Sergio</t>
  </si>
  <si>
    <t>Gutiérrez</t>
  </si>
  <si>
    <t>Paula</t>
  </si>
  <si>
    <t>Maurizio</t>
  </si>
  <si>
    <t>Moroni</t>
  </si>
  <si>
    <t>Janete</t>
  </si>
  <si>
    <t>Limeira</t>
  </si>
  <si>
    <t>Michael</t>
  </si>
  <si>
    <t>Holz</t>
  </si>
  <si>
    <t>Alejandra</t>
  </si>
  <si>
    <t>Camino</t>
  </si>
  <si>
    <t>Jonas</t>
  </si>
  <si>
    <t>Bergulfsen</t>
  </si>
  <si>
    <t>Jose</t>
  </si>
  <si>
    <t>Pavarotti</t>
  </si>
  <si>
    <t>Hari</t>
  </si>
  <si>
    <t>Kumar</t>
  </si>
  <si>
    <t>Jytte</t>
  </si>
  <si>
    <t>Petersen</t>
  </si>
  <si>
    <t>Dominique</t>
  </si>
  <si>
    <t>Perrier</t>
  </si>
  <si>
    <t>Art</t>
  </si>
  <si>
    <t>Braunschweiger</t>
  </si>
  <si>
    <t>Pascale</t>
  </si>
  <si>
    <t>Cartrain</t>
  </si>
  <si>
    <t>Liz</t>
  </si>
  <si>
    <t>Nixon</t>
  </si>
  <si>
    <t>Liu</t>
  </si>
  <si>
    <t>Wong</t>
  </si>
  <si>
    <t>Karin</t>
  </si>
  <si>
    <t>Josephs</t>
  </si>
  <si>
    <t xml:space="preserve">Miguel </t>
  </si>
  <si>
    <t>Paolino</t>
  </si>
  <si>
    <t>Anabela</t>
  </si>
  <si>
    <t>Domingues</t>
  </si>
  <si>
    <t>Helvetius</t>
  </si>
  <si>
    <t>Nagy</t>
  </si>
  <si>
    <t>Palle</t>
  </si>
  <si>
    <t>Ibsen</t>
  </si>
  <si>
    <t>Mary</t>
  </si>
  <si>
    <t>Saveley</t>
  </si>
  <si>
    <t>Paul</t>
  </si>
  <si>
    <t>Henriot</t>
  </si>
  <si>
    <t>Rita</t>
  </si>
  <si>
    <t>Müller</t>
  </si>
  <si>
    <t>Pirkko</t>
  </si>
  <si>
    <t>Koskitalo</t>
  </si>
  <si>
    <t>Parente</t>
  </si>
  <si>
    <t>Karl</t>
  </si>
  <si>
    <t>Jablonski</t>
  </si>
  <si>
    <t>Matti</t>
  </si>
  <si>
    <t>Karttunen</t>
  </si>
  <si>
    <t>Zbyszek</t>
  </si>
  <si>
    <t>Piestrzeniewicz</t>
  </si>
  <si>
    <t>Contact Full Name</t>
  </si>
  <si>
    <t>Email Address</t>
  </si>
  <si>
    <t>Text to Columns</t>
  </si>
  <si>
    <t>Concatenate and Text to Columns</t>
  </si>
  <si>
    <t>Sales</t>
  </si>
  <si>
    <t>Trim and Substitute</t>
  </si>
  <si>
    <t>Date</t>
  </si>
  <si>
    <t xml:space="preserve">   07/  28/2016</t>
  </si>
  <si>
    <t xml:space="preserve">  08/  15/ 2016</t>
  </si>
  <si>
    <t xml:space="preserve"> 08/ 25/  2016</t>
  </si>
  <si>
    <t>Christina Berglund</t>
  </si>
  <si>
    <t>Dates</t>
  </si>
  <si>
    <t xml:space="preserve">Example </t>
  </si>
  <si>
    <t>Sales Person</t>
  </si>
  <si>
    <t>Expense Amt</t>
  </si>
  <si>
    <t>Frank Smith</t>
  </si>
  <si>
    <t>John Jones</t>
  </si>
  <si>
    <t>David Ray</t>
  </si>
  <si>
    <t>Jo Joy</t>
  </si>
  <si>
    <t>Al Manny</t>
  </si>
  <si>
    <t>Paige Fisher</t>
  </si>
  <si>
    <t>Rachel Sumner</t>
  </si>
  <si>
    <t>Stephen Lynch</t>
  </si>
  <si>
    <t>Create a Dashboard using the Excel Camera Tool</t>
  </si>
  <si>
    <t>Fill Handle</t>
  </si>
  <si>
    <t>Monday</t>
  </si>
  <si>
    <t>January</t>
  </si>
  <si>
    <t>Price</t>
  </si>
  <si>
    <t>Desktop</t>
  </si>
  <si>
    <t>Acer</t>
  </si>
  <si>
    <t>Dell</t>
  </si>
  <si>
    <t>Mileage Log and Reimbursement Form</t>
  </si>
  <si>
    <t>Employee Name</t>
  </si>
  <si>
    <t>Rate Per Mile</t>
  </si>
  <si>
    <t>Employee ID</t>
  </si>
  <si>
    <t>For Period</t>
  </si>
  <si>
    <t>Vehicle Description</t>
  </si>
  <si>
    <t>Total Mileage</t>
  </si>
  <si>
    <t>Authorized By</t>
  </si>
  <si>
    <t>Total Reimbursement</t>
  </si>
  <si>
    <t>Starting Location</t>
  </si>
  <si>
    <t>Destination</t>
  </si>
  <si>
    <t>Description/Notes</t>
  </si>
  <si>
    <t>Odometer Start</t>
  </si>
  <si>
    <t>Odometer End</t>
  </si>
  <si>
    <t>Mileage</t>
  </si>
  <si>
    <t>Reimbursement</t>
  </si>
  <si>
    <t>Home Office</t>
  </si>
  <si>
    <t>Northwind Traders</t>
  </si>
  <si>
    <t>Client Meeting</t>
  </si>
  <si>
    <t>Totals</t>
  </si>
  <si>
    <t xml:space="preserve">   Ana Trujillo</t>
  </si>
  <si>
    <t>Maria   Anders</t>
  </si>
  <si>
    <t>Antonio   Moreno</t>
  </si>
  <si>
    <t xml:space="preserve">   Thomas Hardy</t>
  </si>
  <si>
    <t>Sum of Expense Amt</t>
  </si>
  <si>
    <t>Jan</t>
  </si>
  <si>
    <t>Jul</t>
  </si>
  <si>
    <t>Grand Total</t>
  </si>
  <si>
    <t>PivotTable, PivotChart &amp; Slicers</t>
  </si>
  <si>
    <t>PivotTable Data</t>
  </si>
  <si>
    <t>1st Qtr</t>
  </si>
  <si>
    <t>2nd Qtr</t>
  </si>
  <si>
    <t>3rd Qtr</t>
  </si>
  <si>
    <t>4th Qtr</t>
  </si>
  <si>
    <t>Food/Beverage Sales</t>
  </si>
  <si>
    <t>Hard Good Sales</t>
  </si>
  <si>
    <t>Ticket Revenue</t>
  </si>
  <si>
    <t>Apparel</t>
  </si>
  <si>
    <t>Total</t>
  </si>
  <si>
    <t>Springfield Profits</t>
  </si>
  <si>
    <t>Categories</t>
  </si>
  <si>
    <t>Month</t>
  </si>
  <si>
    <t>Day</t>
  </si>
  <si>
    <t>Number</t>
  </si>
  <si>
    <t>Pattern</t>
  </si>
  <si>
    <t>Name</t>
  </si>
  <si>
    <t>Your Name Here</t>
  </si>
  <si>
    <t>First Name</t>
  </si>
  <si>
    <t>Last Name</t>
  </si>
  <si>
    <t>Full Name</t>
  </si>
  <si>
    <t>Department</t>
  </si>
  <si>
    <t>Hire Date</t>
  </si>
  <si>
    <t>Salary</t>
  </si>
  <si>
    <t>Email</t>
  </si>
  <si>
    <t>Address</t>
  </si>
  <si>
    <t>Phone Number</t>
  </si>
  <si>
    <t>Doe</t>
  </si>
  <si>
    <t>123 Main St, Anytown, USA</t>
  </si>
  <si>
    <t>(555) 123-4567</t>
  </si>
  <si>
    <t>Jane</t>
  </si>
  <si>
    <t>Smith</t>
  </si>
  <si>
    <t>Marketing</t>
  </si>
  <si>
    <t>456 Elm St, Othertown, USA</t>
  </si>
  <si>
    <t>(555) 234-5678</t>
  </si>
  <si>
    <t>Jim</t>
  </si>
  <si>
    <t>IT</t>
  </si>
  <si>
    <t>789 Oak St, Anycity, USA</t>
  </si>
  <si>
    <t>(555) 345-6789</t>
  </si>
  <si>
    <t>Jessica</t>
  </si>
  <si>
    <t>Johnson</t>
  </si>
  <si>
    <t>HR</t>
  </si>
  <si>
    <t>321 Pine St, Somewhere, USA</t>
  </si>
  <si>
    <t>(555) 456-7890</t>
  </si>
  <si>
    <t>Jake</t>
  </si>
  <si>
    <t>White</t>
  </si>
  <si>
    <t>654 Cedar St, Nowhere, USA</t>
  </si>
  <si>
    <t>(555) 567-8901</t>
  </si>
  <si>
    <t>Julie</t>
  </si>
  <si>
    <t>Green</t>
  </si>
  <si>
    <t>987 Birch St, Anyville, USA</t>
  </si>
  <si>
    <t>(555) 678-9012</t>
  </si>
  <si>
    <t>Jack</t>
  </si>
  <si>
    <t>Black</t>
  </si>
  <si>
    <t>111 Spruce St, Thistown, USA</t>
  </si>
  <si>
    <t>(555) 789-0123</t>
  </si>
  <si>
    <t>Jenna</t>
  </si>
  <si>
    <t>Grey</t>
  </si>
  <si>
    <t>222 Maple St, Thatcity, USA</t>
  </si>
  <si>
    <t>(555) 890-1234</t>
  </si>
  <si>
    <t>Jerry</t>
  </si>
  <si>
    <t>Gold</t>
  </si>
  <si>
    <t>333 Walnut St, Everytown, USA</t>
  </si>
  <si>
    <t>(555) 901-2345</t>
  </si>
  <si>
    <t>Jasmine</t>
  </si>
  <si>
    <t>Blue</t>
  </si>
  <si>
    <t>444 Cherry St, Heretown, USA</t>
  </si>
  <si>
    <t>(555) 012-3456</t>
  </si>
  <si>
    <t>Gonzalez</t>
  </si>
  <si>
    <t>555 Maple St, Bigcity, USA</t>
  </si>
  <si>
    <t>(555) 134-5678</t>
  </si>
  <si>
    <t>Ahmed</t>
  </si>
  <si>
    <t>Khan</t>
  </si>
  <si>
    <t>666 Pine St, Metropolis, USA</t>
  </si>
  <si>
    <t>(555) 234-6789</t>
  </si>
  <si>
    <t>Ling</t>
  </si>
  <si>
    <t>Wu</t>
  </si>
  <si>
    <t>777 Cedar St, Townsville, USA</t>
  </si>
  <si>
    <t>(555) 345-7890</t>
  </si>
  <si>
    <t>Aisha</t>
  </si>
  <si>
    <t>Patel</t>
  </si>
  <si>
    <t>888 Elm St, Villagetown, USA</t>
  </si>
  <si>
    <t>(555) 456-8901</t>
  </si>
  <si>
    <t>Ramirez</t>
  </si>
  <si>
    <t>999 Oak St, Countryside, USA</t>
  </si>
  <si>
    <t>(555) 567-9012</t>
  </si>
  <si>
    <t>Fatima</t>
  </si>
  <si>
    <t>Ali</t>
  </si>
  <si>
    <t>101 Birch St, Uptown, USA</t>
  </si>
  <si>
    <t>(555) 678-0123</t>
  </si>
  <si>
    <t>Hiroshi</t>
  </si>
  <si>
    <t>Tanaka</t>
  </si>
  <si>
    <t>(555) 789-1234</t>
  </si>
  <si>
    <t>Sophie</t>
  </si>
  <si>
    <t>Dubois</t>
  </si>
  <si>
    <t>303 Maple St, Seaside, USA</t>
  </si>
  <si>
    <t>(555) 890-2345</t>
  </si>
  <si>
    <t>Rajesh</t>
  </si>
  <si>
    <t>404 Cherry St, Hilltown, USA</t>
  </si>
  <si>
    <t>(555) 901-3456</t>
  </si>
  <si>
    <t>Emily</t>
  </si>
  <si>
    <t>Clark</t>
  </si>
  <si>
    <t>505 Walnut St, Rivercity, USA</t>
  </si>
  <si>
    <t>(555) 012-4567</t>
  </si>
  <si>
    <t>Zhen</t>
  </si>
  <si>
    <t>Li</t>
  </si>
  <si>
    <t>606 Main St, Lakeside, USA</t>
  </si>
  <si>
    <t>(555) 123-5678</t>
  </si>
  <si>
    <t>Olivia</t>
  </si>
  <si>
    <t>Martin</t>
  </si>
  <si>
    <t>707 Elm St, Baytown, USA</t>
  </si>
  <si>
    <t>Noah</t>
  </si>
  <si>
    <t>Davis</t>
  </si>
  <si>
    <t>808 Oak St, Westport, USA</t>
  </si>
  <si>
    <t>Mia</t>
  </si>
  <si>
    <t>909 Pine St, Eastville, USA</t>
  </si>
  <si>
    <t>Ethan</t>
  </si>
  <si>
    <t>Anderson</t>
  </si>
  <si>
    <t>101 Cedar St, Northside, USA</t>
  </si>
  <si>
    <t>Chloe</t>
  </si>
  <si>
    <t>Robinson</t>
  </si>
  <si>
    <t>202 Birch St, Southtown, USA</t>
  </si>
  <si>
    <t>Benjamin</t>
  </si>
  <si>
    <t>Martinez</t>
  </si>
  <si>
    <t>303 Spruce St, Downtown, USA</t>
  </si>
  <si>
    <t>Abigail</t>
  </si>
  <si>
    <t>Hernandez</t>
  </si>
  <si>
    <t>404 Maple St, Upcity, USA</t>
  </si>
  <si>
    <t>Liam</t>
  </si>
  <si>
    <t>505 Cherry St, Oldtown, USA</t>
  </si>
  <si>
    <t>Emma</t>
  </si>
  <si>
    <t>Walker</t>
  </si>
  <si>
    <t>606 Walnut St, Newtown, USA</t>
  </si>
  <si>
    <t>Lucas</t>
  </si>
  <si>
    <t>Young</t>
  </si>
  <si>
    <t>707 Main St, Greentown, USA</t>
  </si>
  <si>
    <t>Isabella</t>
  </si>
  <si>
    <t>King</t>
  </si>
  <si>
    <t>808 Elm St, Bluetown, USA</t>
  </si>
  <si>
    <t>Mason</t>
  </si>
  <si>
    <t>Wright</t>
  </si>
  <si>
    <t>909 Oak St, Smallville, USA</t>
  </si>
  <si>
    <t>Sophia</t>
  </si>
  <si>
    <t>Lopez</t>
  </si>
  <si>
    <t>101 Pine St, Villageland, USA</t>
  </si>
  <si>
    <t>James</t>
  </si>
  <si>
    <t>Scott</t>
  </si>
  <si>
    <t>202 Cedar St, Highland, USA</t>
  </si>
  <si>
    <t>Charlotte</t>
  </si>
  <si>
    <t>Adams</t>
  </si>
  <si>
    <t>303 Birch St, Riverpark, USA</t>
  </si>
  <si>
    <t>Henry</t>
  </si>
  <si>
    <t>Baker</t>
  </si>
  <si>
    <t>404 Spruce St, Parkville, USA</t>
  </si>
  <si>
    <t>Grace</t>
  </si>
  <si>
    <t>Campbell</t>
  </si>
  <si>
    <t>505 Maple St, Woodland, USA</t>
  </si>
  <si>
    <t>Evans</t>
  </si>
  <si>
    <t>606 Cherry St, Countryside, USA</t>
  </si>
  <si>
    <t>Ava</t>
  </si>
  <si>
    <t>Parker</t>
  </si>
  <si>
    <t>707 Walnut St, Bayland, USA</t>
  </si>
  <si>
    <t>Samuel</t>
  </si>
  <si>
    <t>Mitchell</t>
  </si>
  <si>
    <t>808 Main St, Newborough, USA</t>
  </si>
  <si>
    <t>Evelyn</t>
  </si>
  <si>
    <t>Hill</t>
  </si>
  <si>
    <t>909 Elm St, Lakeside, USA</t>
  </si>
  <si>
    <t>Joseph</t>
  </si>
  <si>
    <t>Torres</t>
  </si>
  <si>
    <t>101 Oak St, Centralville, USA</t>
  </si>
  <si>
    <t>Rivera</t>
  </si>
  <si>
    <t>202 Pine St, Midtown, USA</t>
  </si>
  <si>
    <t>Jackson</t>
  </si>
  <si>
    <t>Lewis</t>
  </si>
  <si>
    <t>303 Cedar St, Littletown, USA</t>
  </si>
  <si>
    <t>Lee</t>
  </si>
  <si>
    <t>404 Birch St, Eastwood, USA</t>
  </si>
  <si>
    <t>Elijah</t>
  </si>
  <si>
    <t>505 Spruce St, Northside, USA</t>
  </si>
  <si>
    <t>Sofia</t>
  </si>
  <si>
    <t>Harris</t>
  </si>
  <si>
    <t>606 Maple St, Midtown, USA</t>
  </si>
  <si>
    <t>Nelson</t>
  </si>
  <si>
    <t>707 Cherry St, Hillside, USA</t>
  </si>
  <si>
    <t>Amelia</t>
  </si>
  <si>
    <t>Carter</t>
  </si>
  <si>
    <t>808 Walnut St, Seaview, USA</t>
  </si>
  <si>
    <t>Order ID</t>
  </si>
  <si>
    <t>Customer Name</t>
  </si>
  <si>
    <t>Product</t>
  </si>
  <si>
    <t>Quantity</t>
  </si>
  <si>
    <t>Unit Price</t>
  </si>
  <si>
    <t>Order Date</t>
  </si>
  <si>
    <t>Delivery Date</t>
  </si>
  <si>
    <t>Region</t>
  </si>
  <si>
    <t>Sales Representative</t>
  </si>
  <si>
    <t>Alice Johnson</t>
  </si>
  <si>
    <t>Widget A</t>
  </si>
  <si>
    <t>North</t>
  </si>
  <si>
    <t>John Smith</t>
  </si>
  <si>
    <t>john.smith@example.com</t>
  </si>
  <si>
    <t>Bob Lee</t>
  </si>
  <si>
    <t>Gadget B</t>
  </si>
  <si>
    <t>South</t>
  </si>
  <si>
    <t>Jane Doe</t>
  </si>
  <si>
    <t>jane.doe@example.com</t>
  </si>
  <si>
    <t>Carol Martinez</t>
  </si>
  <si>
    <t>Widget C</t>
  </si>
  <si>
    <t>East</t>
  </si>
  <si>
    <t>Bill Turner</t>
  </si>
  <si>
    <t>bill.turner@example.com</t>
  </si>
  <si>
    <t>David Kim</t>
  </si>
  <si>
    <t>Gadget A</t>
  </si>
  <si>
    <t>West</t>
  </si>
  <si>
    <t>Emily Clark</t>
  </si>
  <si>
    <t>emily.clark@example.com</t>
  </si>
  <si>
    <t>Eve Brown</t>
  </si>
  <si>
    <t>Widget B</t>
  </si>
  <si>
    <t>Frank Johnson</t>
  </si>
  <si>
    <t>frank.johnson@example.com</t>
  </si>
  <si>
    <t>Frank Garcia</t>
  </si>
  <si>
    <t>Gadget C</t>
  </si>
  <si>
    <t>Grace Lee</t>
  </si>
  <si>
    <t>grace.lee@example.com</t>
  </si>
  <si>
    <t>Gina Wilson</t>
  </si>
  <si>
    <t>Henry Miller</t>
  </si>
  <si>
    <t>henry.miller@example.com</t>
  </si>
  <si>
    <t>Henry Davis</t>
  </si>
  <si>
    <t>Irene Garcia</t>
  </si>
  <si>
    <t>irene.garcia@example.com</t>
  </si>
  <si>
    <t>Isabel White</t>
  </si>
  <si>
    <t>Jack Wilson</t>
  </si>
  <si>
    <t>jack.wilson@example.com</t>
  </si>
  <si>
    <t>Jack Brown</t>
  </si>
  <si>
    <t>Karen Taylor</t>
  </si>
  <si>
    <t>karen.taylor@example.com</t>
  </si>
  <si>
    <t>Larry Martin</t>
  </si>
  <si>
    <t>larry.martin@example.com</t>
  </si>
  <si>
    <t>Mona Scott</t>
  </si>
  <si>
    <t>mona.scott@example.com</t>
  </si>
  <si>
    <t>Nancy Harris</t>
  </si>
  <si>
    <t>nancy.harris@example.com</t>
  </si>
  <si>
    <t>Oscar Robinson</t>
  </si>
  <si>
    <t>oscar.robinson@example.com</t>
  </si>
  <si>
    <t>Paul King</t>
  </si>
  <si>
    <t>paul.king@example.com</t>
  </si>
  <si>
    <t>Queen Adams</t>
  </si>
  <si>
    <t>queen.adams@example.com</t>
  </si>
  <si>
    <t>Robert Hill</t>
  </si>
  <si>
    <t>robert.hill@example.com</t>
  </si>
  <si>
    <t>Sarah Wilson</t>
  </si>
  <si>
    <t>sarah.wilson@example.com</t>
  </si>
  <si>
    <t>Tom White</t>
  </si>
  <si>
    <t>tom.white@example.com</t>
  </si>
  <si>
    <t>Ursula Johnson</t>
  </si>
  <si>
    <t>ursula.johnson@example.com</t>
  </si>
  <si>
    <t>Full</t>
  </si>
  <si>
    <t>CAPS</t>
  </si>
  <si>
    <t>John Doe</t>
  </si>
  <si>
    <t>Jane Smith</t>
  </si>
  <si>
    <t>Jim Brown</t>
  </si>
  <si>
    <t>Jessica Johnson</t>
  </si>
  <si>
    <t>Jake White</t>
  </si>
  <si>
    <t>Julie Green</t>
  </si>
  <si>
    <t>Jack Black</t>
  </si>
  <si>
    <t>Jenna Grey</t>
  </si>
  <si>
    <t>Jerry Gold</t>
  </si>
  <si>
    <t>Jasmine Blue</t>
  </si>
  <si>
    <t>Maria Gonzalez</t>
  </si>
  <si>
    <t>Ahmed Khan</t>
  </si>
  <si>
    <t>Ling Wu</t>
  </si>
  <si>
    <t>Aisha Patel</t>
  </si>
  <si>
    <t>Carlos Ramirez</t>
  </si>
  <si>
    <t>Fatima Ali</t>
  </si>
  <si>
    <t>Hiroshi Tanaka</t>
  </si>
  <si>
    <t>Sophie Dubois</t>
  </si>
  <si>
    <t>Rajesh Kumar</t>
  </si>
  <si>
    <t>Zhen Li</t>
  </si>
  <si>
    <t>Olivia Martin</t>
  </si>
  <si>
    <t>Noah Davis</t>
  </si>
  <si>
    <t>Mia Brown</t>
  </si>
  <si>
    <t>Ethan Anderson</t>
  </si>
  <si>
    <t>Chloe Robinson</t>
  </si>
  <si>
    <t>Benjamin Martinez</t>
  </si>
  <si>
    <t>Abigail Hernandez</t>
  </si>
  <si>
    <t>Liam Wilson</t>
  </si>
  <si>
    <t>Emma Walker</t>
  </si>
  <si>
    <t>Lucas Young</t>
  </si>
  <si>
    <t>Isabella King</t>
  </si>
  <si>
    <t>Mason Wright</t>
  </si>
  <si>
    <t>Sophia Lopez</t>
  </si>
  <si>
    <t>James Scott</t>
  </si>
  <si>
    <t>Charlotte Adams</t>
  </si>
  <si>
    <t>Henry Baker</t>
  </si>
  <si>
    <t>Grace Campbell</t>
  </si>
  <si>
    <t>Daniel Evans</t>
  </si>
  <si>
    <t>Ava Parker</t>
  </si>
  <si>
    <t>Samuel Mitchell</t>
  </si>
  <si>
    <t>Evelyn Hill</t>
  </si>
  <si>
    <t>Joseph Torres</t>
  </si>
  <si>
    <t>Isabella Rivera</t>
  </si>
  <si>
    <t>Jackson Lewis</t>
  </si>
  <si>
    <t>Mia Lee</t>
  </si>
  <si>
    <t>Elijah Clark</t>
  </si>
  <si>
    <t>Sofia Harris</t>
  </si>
  <si>
    <t>Alexander Nelson</t>
  </si>
  <si>
    <t>Amelia Carter</t>
  </si>
  <si>
    <t>Product ID</t>
  </si>
  <si>
    <t>Manufacturer</t>
  </si>
  <si>
    <t>Product Name</t>
  </si>
  <si>
    <t>Price (USD)</t>
  </si>
  <si>
    <t>HP</t>
  </si>
  <si>
    <t>HP Notebook A123</t>
  </si>
  <si>
    <t>HP Notebook A124</t>
  </si>
  <si>
    <t>HP Notebook A125</t>
  </si>
  <si>
    <t>Lenovo</t>
  </si>
  <si>
    <t>Apple</t>
  </si>
  <si>
    <t>iPad Pro 12.9-inch</t>
  </si>
  <si>
    <t>iPad Air 10.9-inch</t>
  </si>
  <si>
    <t>iPhone 14</t>
  </si>
  <si>
    <t>iPhone 14 Pro</t>
  </si>
  <si>
    <t>Samsung</t>
  </si>
  <si>
    <t>Product Type</t>
  </si>
  <si>
    <t>Processor</t>
  </si>
  <si>
    <t>RAM</t>
  </si>
  <si>
    <t>Storage</t>
  </si>
  <si>
    <t>Laptop</t>
  </si>
  <si>
    <t>Intel Core i5</t>
  </si>
  <si>
    <t>8GB</t>
  </si>
  <si>
    <t>512GB SSD</t>
  </si>
  <si>
    <t>Intel Core i7</t>
  </si>
  <si>
    <t>16GB</t>
  </si>
  <si>
    <t>1TB SSD</t>
  </si>
  <si>
    <t>Dell Inspiron 15 3000</t>
  </si>
  <si>
    <t>256GB SSD</t>
  </si>
  <si>
    <t>Dell XPS 13</t>
  </si>
  <si>
    <t>Tablet</t>
  </si>
  <si>
    <t>Apple M1 Chip</t>
  </si>
  <si>
    <t>Apple A14 Chip</t>
  </si>
  <si>
    <t>4GB</t>
  </si>
  <si>
    <t>64GB SSD</t>
  </si>
  <si>
    <t>Smartphone</t>
  </si>
  <si>
    <t>A15 Bionic Chip</t>
  </si>
  <si>
    <t>128GB Storage</t>
  </si>
  <si>
    <t>A16 Bionic Chip</t>
  </si>
  <si>
    <t>6GB</t>
  </si>
  <si>
    <t>Lenovo ThinkPad X1 Carbon (Gen 10)</t>
  </si>
  <si>
    <t>Lenovo IdeaCentre 3</t>
  </si>
  <si>
    <t>AMD Ryzen 5</t>
  </si>
  <si>
    <t>Acer Aspire 5</t>
  </si>
  <si>
    <t>ASUS</t>
  </si>
  <si>
    <t>ASUS ROG Zephyrus G14</t>
  </si>
  <si>
    <t>AMD Ryzen 9</t>
  </si>
  <si>
    <t>Microsoft</t>
  </si>
  <si>
    <t>Surface Laptop 4</t>
  </si>
  <si>
    <t>HP Pavilion Gaming Desktop</t>
  </si>
  <si>
    <t>1TB HDD</t>
  </si>
  <si>
    <t>Dell OptiPlex 7080</t>
  </si>
  <si>
    <t>Lenovo Legion 5</t>
  </si>
  <si>
    <t>AMD Ryzen 7</t>
  </si>
  <si>
    <t>Samsung Galaxy Tab S8</t>
  </si>
  <si>
    <t>Snapdragon 8 Gen 1</t>
  </si>
  <si>
    <t>128GB SSD</t>
  </si>
  <si>
    <t>iPhone SE (3rd Gen)</t>
  </si>
  <si>
    <t>64GB Storage</t>
  </si>
  <si>
    <t>HP EliteBook 840 G8</t>
  </si>
  <si>
    <t>Lenovo Yoga 7i</t>
  </si>
  <si>
    <t>ASUS VivoBook 15</t>
  </si>
  <si>
    <t>Dell G5 Gaming Desktop</t>
  </si>
  <si>
    <t>Acer Swift 3</t>
  </si>
  <si>
    <t>Surface Pro 8</t>
  </si>
  <si>
    <t>HP Envy x360</t>
  </si>
  <si>
    <t>MacBook Pro 14-inch</t>
  </si>
  <si>
    <t>Apple M1 Pro Chip</t>
  </si>
  <si>
    <t>Dell Inspiron 16</t>
  </si>
  <si>
    <t>Lenovo IdeaPad 3</t>
  </si>
  <si>
    <t>Samsung Galaxy Tab S7</t>
  </si>
  <si>
    <t>Snapdragon 865+</t>
  </si>
  <si>
    <t>iPad Mini 6</t>
  </si>
  <si>
    <t>Apple A15 Chip</t>
  </si>
  <si>
    <t>Surface Laptop Studio</t>
  </si>
  <si>
    <t>HP ProDesk 400 G7</t>
  </si>
  <si>
    <t>Dell Vostro 15</t>
  </si>
  <si>
    <t>Lenovo ThinkBook 14</t>
  </si>
  <si>
    <t>ASUS ZenBook 14</t>
  </si>
  <si>
    <t>Acer Predator Helios 300</t>
  </si>
  <si>
    <t>MacBook Air M2</t>
  </si>
  <si>
    <t>Apple M2 Chip</t>
  </si>
  <si>
    <t>HP Spectre x360</t>
  </si>
  <si>
    <t>Dell G15 Gaming Laptop</t>
  </si>
  <si>
    <t>CELL (B4)</t>
  </si>
  <si>
    <t>Frequently used shortcuts</t>
  </si>
  <si>
    <t>This table lists the most frequently used shortcuts in Excel.</t>
  </si>
  <si>
    <t>To do this</t>
  </si>
  <si>
    <t>Press</t>
  </si>
  <si>
    <t>Close a workbook.</t>
  </si>
  <si>
    <t>Ctrl+W</t>
  </si>
  <si>
    <t>Open a workbook.</t>
  </si>
  <si>
    <t>Ctrl+O</t>
  </si>
  <si>
    <r>
      <t>Go to the </t>
    </r>
    <r>
      <rPr>
        <b/>
        <sz val="12"/>
        <color rgb="FF1E1E1E"/>
        <rFont val="Segoe UI"/>
        <family val="2"/>
      </rPr>
      <t>Home</t>
    </r>
    <r>
      <rPr>
        <sz val="12"/>
        <color rgb="FF1E1E1E"/>
        <rFont val="Segoe UI"/>
        <family val="2"/>
      </rPr>
      <t> tab.</t>
    </r>
  </si>
  <si>
    <t>Alt+H</t>
  </si>
  <si>
    <t>Save a workbook.</t>
  </si>
  <si>
    <t>Ctrl+S</t>
  </si>
  <si>
    <t>Copy selection.</t>
  </si>
  <si>
    <t>Ctrl+C</t>
  </si>
  <si>
    <t>Paste selection.</t>
  </si>
  <si>
    <t>Ctrl+V</t>
  </si>
  <si>
    <t>Undo recent action.</t>
  </si>
  <si>
    <t>Ctrl+Z</t>
  </si>
  <si>
    <t>Remove cell contents.</t>
  </si>
  <si>
    <t>Delete</t>
  </si>
  <si>
    <t>Choose a fill color.</t>
  </si>
  <si>
    <t>Alt+H, H</t>
  </si>
  <si>
    <t>Cut selection.</t>
  </si>
  <si>
    <t>Ctrl+X</t>
  </si>
  <si>
    <r>
      <t>Go to the </t>
    </r>
    <r>
      <rPr>
        <b/>
        <sz val="12"/>
        <color rgb="FF1E1E1E"/>
        <rFont val="Segoe UI"/>
        <family val="2"/>
      </rPr>
      <t>Insert</t>
    </r>
    <r>
      <rPr>
        <sz val="12"/>
        <color rgb="FF1E1E1E"/>
        <rFont val="Segoe UI"/>
        <family val="2"/>
      </rPr>
      <t> tab.</t>
    </r>
  </si>
  <si>
    <t>Alt+N</t>
  </si>
  <si>
    <t>Apply bold formatting.</t>
  </si>
  <si>
    <t>Ctrl+B</t>
  </si>
  <si>
    <t>Center align cell contents.</t>
  </si>
  <si>
    <t>Alt+H, A, C</t>
  </si>
  <si>
    <r>
      <t>Go to the </t>
    </r>
    <r>
      <rPr>
        <b/>
        <sz val="12"/>
        <color rgb="FF1E1E1E"/>
        <rFont val="Segoe UI"/>
        <family val="2"/>
      </rPr>
      <t>Page Layout </t>
    </r>
    <r>
      <rPr>
        <sz val="12"/>
        <color rgb="FF1E1E1E"/>
        <rFont val="Segoe UI"/>
        <family val="2"/>
      </rPr>
      <t>tab.</t>
    </r>
  </si>
  <si>
    <t>Alt+P</t>
  </si>
  <si>
    <r>
      <t>Go to the </t>
    </r>
    <r>
      <rPr>
        <b/>
        <sz val="12"/>
        <color rgb="FF1E1E1E"/>
        <rFont val="Segoe UI"/>
        <family val="2"/>
      </rPr>
      <t>Data</t>
    </r>
    <r>
      <rPr>
        <sz val="12"/>
        <color rgb="FF1E1E1E"/>
        <rFont val="Segoe UI"/>
        <family val="2"/>
      </rPr>
      <t> tab.</t>
    </r>
  </si>
  <si>
    <t>Alt+A</t>
  </si>
  <si>
    <r>
      <t>Go to the </t>
    </r>
    <r>
      <rPr>
        <b/>
        <sz val="12"/>
        <color rgb="FF1E1E1E"/>
        <rFont val="Segoe UI"/>
        <family val="2"/>
      </rPr>
      <t>View</t>
    </r>
    <r>
      <rPr>
        <sz val="12"/>
        <color rgb="FF1E1E1E"/>
        <rFont val="Segoe UI"/>
        <family val="2"/>
      </rPr>
      <t> tab.</t>
    </r>
  </si>
  <si>
    <t>Alt+W</t>
  </si>
  <si>
    <t>Open the context menu.</t>
  </si>
  <si>
    <t>Shift+F10 or</t>
  </si>
  <si>
    <t>Windows Menu key</t>
  </si>
  <si>
    <t>Add borders.</t>
  </si>
  <si>
    <t>Alt+H, B</t>
  </si>
  <si>
    <t>Delete column.</t>
  </si>
  <si>
    <t>Alt+H, D, C</t>
  </si>
  <si>
    <r>
      <t>Go to the </t>
    </r>
    <r>
      <rPr>
        <b/>
        <sz val="12"/>
        <color rgb="FF1E1E1E"/>
        <rFont val="Segoe UI"/>
        <family val="2"/>
      </rPr>
      <t>Formula</t>
    </r>
    <r>
      <rPr>
        <sz val="12"/>
        <color rgb="FF1E1E1E"/>
        <rFont val="Segoe UI"/>
        <family val="2"/>
      </rPr>
      <t> tab.</t>
    </r>
  </si>
  <si>
    <t>Alt+M</t>
  </si>
  <si>
    <t>Hide the selected rows.</t>
  </si>
  <si>
    <t>Ctrl+9</t>
  </si>
  <si>
    <t>Hide the selected columns.</t>
  </si>
  <si>
    <t>Ctrl+0</t>
  </si>
  <si>
    <t>Ribbon keyboard shortcuts</t>
  </si>
  <si>
    <r>
      <t>The ribbon groups related options on tabs. For example, on the </t>
    </r>
    <r>
      <rPr>
        <b/>
        <sz val="11"/>
        <color rgb="FF1E1E1E"/>
        <rFont val="Segoe UI"/>
        <family val="2"/>
      </rPr>
      <t>Home</t>
    </r>
    <r>
      <rPr>
        <sz val="11"/>
        <color rgb="FF1E1E1E"/>
        <rFont val="Segoe UI"/>
        <family val="2"/>
      </rPr>
      <t> tab, the </t>
    </r>
    <r>
      <rPr>
        <b/>
        <sz val="11"/>
        <color rgb="FF1E1E1E"/>
        <rFont val="Segoe UI"/>
        <family val="2"/>
      </rPr>
      <t>Number</t>
    </r>
    <r>
      <rPr>
        <sz val="11"/>
        <color rgb="FF1E1E1E"/>
        <rFont val="Segoe UI"/>
        <family val="2"/>
      </rPr>
      <t> group includes the </t>
    </r>
    <r>
      <rPr>
        <b/>
        <sz val="11"/>
        <color rgb="FF1E1E1E"/>
        <rFont val="Segoe UI"/>
        <family val="2"/>
      </rPr>
      <t>Number Format</t>
    </r>
    <r>
      <rPr>
        <sz val="11"/>
        <color rgb="FF1E1E1E"/>
        <rFont val="Segoe UI"/>
        <family val="2"/>
      </rPr>
      <t> option. Press the Alt key to display the ribbon shortcuts, called Key Tips, as letters in small images next to the tabs and options as shown in the image below.</t>
    </r>
  </si>
  <si>
    <r>
      <t>You can combine the Key Tips letters with the Alt key to make shortcuts called Access Keys for the ribbon options. For example, press Alt+H to open the </t>
    </r>
    <r>
      <rPr>
        <b/>
        <sz val="19"/>
        <color rgb="FF1E1E1E"/>
        <rFont val="Segoe UI"/>
        <family val="2"/>
      </rPr>
      <t>Home</t>
    </r>
    <r>
      <rPr>
        <sz val="19"/>
        <color rgb="FF1E1E1E"/>
        <rFont val="Segoe UI"/>
        <family val="2"/>
      </rPr>
      <t> tab, and Alt+Q to move to the </t>
    </r>
    <r>
      <rPr>
        <b/>
        <sz val="19"/>
        <color rgb="FF1E1E1E"/>
        <rFont val="Segoe UI"/>
        <family val="2"/>
      </rPr>
      <t>Tell me</t>
    </r>
    <r>
      <rPr>
        <sz val="19"/>
        <color rgb="FF1E1E1E"/>
        <rFont val="Segoe UI"/>
        <family val="2"/>
      </rPr>
      <t> or </t>
    </r>
    <r>
      <rPr>
        <b/>
        <sz val="19"/>
        <color rgb="FF1E1E1E"/>
        <rFont val="Segoe UI"/>
        <family val="2"/>
      </rPr>
      <t>Search</t>
    </r>
    <r>
      <rPr>
        <sz val="19"/>
        <color rgb="FF1E1E1E"/>
        <rFont val="Segoe UI"/>
        <family val="2"/>
      </rPr>
      <t> field. Press Alt again to see KeyTips for the options for the selected tab.</t>
    </r>
  </si>
  <si>
    <r>
      <t>Depending on the version of Microsoft 365 you are using, the </t>
    </r>
    <r>
      <rPr>
        <b/>
        <sz val="11"/>
        <color rgb="FF1E1E1E"/>
        <rFont val="Segoe UI"/>
        <family val="2"/>
      </rPr>
      <t>Search</t>
    </r>
    <r>
      <rPr>
        <sz val="11"/>
        <color rgb="FF1E1E1E"/>
        <rFont val="Segoe UI"/>
        <family val="2"/>
      </rPr>
      <t> text field at the top of the app window might be called </t>
    </r>
    <r>
      <rPr>
        <b/>
        <sz val="11"/>
        <color rgb="FF1E1E1E"/>
        <rFont val="Segoe UI"/>
        <family val="2"/>
      </rPr>
      <t>Tell Me</t>
    </r>
    <r>
      <rPr>
        <sz val="11"/>
        <color rgb="FF1E1E1E"/>
        <rFont val="Segoe UI"/>
        <family val="2"/>
      </rPr>
      <t> instead. Both offer a largely similar experience, but some options and search results can vary.</t>
    </r>
  </si>
  <si>
    <t>In Office 2013 and Office 2010, most of the old Alt key menu shortcuts still work, too. However, you need to know the full shortcut. For example, press Alt, and then press one of the old menu keys, for example, E (Edit), V (View), I (Insert), and so on. A notification pops up saying you're using an access key from an earlier version of Microsoft 365. If you know the entire key sequence, go ahead, and use it. If you don't know the sequence, press Esc and use Key Tips instead.</t>
  </si>
  <si>
    <t>Use the Access keys for ribbon tabs</t>
  </si>
  <si>
    <t>To go directly to a tab on the ribbon, press one of the following access keys. Additional tabs might appear depending on your selection in the worksheet.</t>
  </si>
  <si>
    <r>
      <t>Move to the </t>
    </r>
    <r>
      <rPr>
        <b/>
        <sz val="12"/>
        <color rgb="FF1E1E1E"/>
        <rFont val="Segoe UI"/>
        <family val="2"/>
      </rPr>
      <t>Tell me</t>
    </r>
    <r>
      <rPr>
        <sz val="12"/>
        <color rgb="FF1E1E1E"/>
        <rFont val="Segoe UI"/>
        <family val="2"/>
      </rPr>
      <t> or </t>
    </r>
    <r>
      <rPr>
        <b/>
        <sz val="12"/>
        <color rgb="FF1E1E1E"/>
        <rFont val="Segoe UI"/>
        <family val="2"/>
      </rPr>
      <t>Search</t>
    </r>
    <r>
      <rPr>
        <sz val="12"/>
        <color rgb="FF1E1E1E"/>
        <rFont val="Segoe UI"/>
        <family val="2"/>
      </rPr>
      <t> field on the ribbon and type a search term for assistance or Help content.</t>
    </r>
  </si>
  <si>
    <t>Alt+Q, then enter the search term.</t>
  </si>
  <si>
    <r>
      <t>Open the </t>
    </r>
    <r>
      <rPr>
        <b/>
        <sz val="12"/>
        <color rgb="FF1E1E1E"/>
        <rFont val="Segoe UI"/>
        <family val="2"/>
      </rPr>
      <t>File menu</t>
    </r>
    <r>
      <rPr>
        <sz val="12"/>
        <color rgb="FF1E1E1E"/>
        <rFont val="Segoe UI"/>
        <family val="2"/>
      </rPr>
      <t>.</t>
    </r>
  </si>
  <si>
    <t>Alt+F</t>
  </si>
  <si>
    <r>
      <t>Open the </t>
    </r>
    <r>
      <rPr>
        <b/>
        <sz val="12"/>
        <color rgb="FF1E1E1E"/>
        <rFont val="Segoe UI"/>
        <family val="2"/>
      </rPr>
      <t>Home</t>
    </r>
    <r>
      <rPr>
        <sz val="12"/>
        <color rgb="FF1E1E1E"/>
        <rFont val="Segoe UI"/>
        <family val="2"/>
      </rPr>
      <t> tab and format text and numbers and use the Find tool.</t>
    </r>
  </si>
  <si>
    <r>
      <t>Open the </t>
    </r>
    <r>
      <rPr>
        <b/>
        <sz val="12"/>
        <color rgb="FF1E1E1E"/>
        <rFont val="Segoe UI"/>
        <family val="2"/>
      </rPr>
      <t>Insert</t>
    </r>
    <r>
      <rPr>
        <sz val="12"/>
        <color rgb="FF1E1E1E"/>
        <rFont val="Segoe UI"/>
        <family val="2"/>
      </rPr>
      <t> tab and insert PivotTables, charts, add-ins, Sparklines, pictures, shapes, headers, or text boxes.</t>
    </r>
  </si>
  <si>
    <r>
      <t>Open the </t>
    </r>
    <r>
      <rPr>
        <b/>
        <sz val="12"/>
        <color rgb="FF1E1E1E"/>
        <rFont val="Segoe UI"/>
        <family val="2"/>
      </rPr>
      <t>Page Layout</t>
    </r>
    <r>
      <rPr>
        <sz val="12"/>
        <color rgb="FF1E1E1E"/>
        <rFont val="Segoe UI"/>
        <family val="2"/>
      </rPr>
      <t> tab and work with themes, page setup, scale, and alignment.</t>
    </r>
  </si>
  <si>
    <r>
      <t>Open the </t>
    </r>
    <r>
      <rPr>
        <b/>
        <sz val="12"/>
        <color rgb="FF1E1E1E"/>
        <rFont val="Segoe UI"/>
        <family val="2"/>
      </rPr>
      <t>Formulas</t>
    </r>
    <r>
      <rPr>
        <sz val="12"/>
        <color rgb="FF1E1E1E"/>
        <rFont val="Segoe UI"/>
        <family val="2"/>
      </rPr>
      <t> tab and insert, trace, and customize functions and calculations.</t>
    </r>
  </si>
  <si>
    <r>
      <t>Open the </t>
    </r>
    <r>
      <rPr>
        <b/>
        <sz val="12"/>
        <color rgb="FF1E1E1E"/>
        <rFont val="Segoe UI"/>
        <family val="2"/>
      </rPr>
      <t>Data</t>
    </r>
    <r>
      <rPr>
        <sz val="12"/>
        <color rgb="FF1E1E1E"/>
        <rFont val="Segoe UI"/>
        <family val="2"/>
      </rPr>
      <t> tab and connect to, sort, filter, analyze, and work with data.</t>
    </r>
  </si>
  <si>
    <r>
      <t>Open the </t>
    </r>
    <r>
      <rPr>
        <b/>
        <sz val="12"/>
        <color rgb="FF1E1E1E"/>
        <rFont val="Segoe UI"/>
        <family val="2"/>
      </rPr>
      <t>Review</t>
    </r>
    <r>
      <rPr>
        <sz val="12"/>
        <color rgb="FF1E1E1E"/>
        <rFont val="Segoe UI"/>
        <family val="2"/>
      </rPr>
      <t> tab and check spelling, add notes and threaded comments, and protect sheets and workbooks.</t>
    </r>
  </si>
  <si>
    <t>Alt+R</t>
  </si>
  <si>
    <r>
      <t>Open the </t>
    </r>
    <r>
      <rPr>
        <b/>
        <sz val="12"/>
        <color rgb="FF1E1E1E"/>
        <rFont val="Segoe UI"/>
        <family val="2"/>
      </rPr>
      <t>View</t>
    </r>
    <r>
      <rPr>
        <sz val="12"/>
        <color rgb="FF1E1E1E"/>
        <rFont val="Segoe UI"/>
        <family val="2"/>
      </rPr>
      <t> tab and preview page breaks and layouts, show and hide gridlines and headings, set zoom magnification, manage windows and panes, and view macros.</t>
    </r>
  </si>
  <si>
    <t>Work in the ribbon with the keyboard</t>
  </si>
  <si>
    <t>Select the active tab on the ribbon and activate the access keys.</t>
  </si>
  <si>
    <t>Alt or F10. To move to a different tab, use access keys or the arrow keys.</t>
  </si>
  <si>
    <t>Move the focus to commands on the ribbon.</t>
  </si>
  <si>
    <t>Tab key or Shift+Tab</t>
  </si>
  <si>
    <t>Move down, up, left, or right, respectively, among the items on the ribbon.</t>
  </si>
  <si>
    <t>Arrow keys</t>
  </si>
  <si>
    <t>Show the tooltip for the ribbon element currently in focus.</t>
  </si>
  <si>
    <t>Ctrl+Shift+F10</t>
  </si>
  <si>
    <t>Activate a selected button.</t>
  </si>
  <si>
    <t>Spacebar or Enter</t>
  </si>
  <si>
    <t>Open the list for a selected command.</t>
  </si>
  <si>
    <t>Down arrow key</t>
  </si>
  <si>
    <t>Open the menu for a selected button.</t>
  </si>
  <si>
    <t>Alt+Down arrow key</t>
  </si>
  <si>
    <t>When a menu or submenu is open, move to the next command.</t>
  </si>
  <si>
    <t>Expand or collapse the ribbon.</t>
  </si>
  <si>
    <t>Ctrl+F1</t>
  </si>
  <si>
    <t>Open a context menu.</t>
  </si>
  <si>
    <t>Shift+F10</t>
  </si>
  <si>
    <t>Or, on a Windows keyboard, the Windows Menu key (usually between the Alt Gr and right Ctrl keys)</t>
  </si>
  <si>
    <t>Move to the submenu when a main menu is open or selected.</t>
  </si>
  <si>
    <t>Left arrow key</t>
  </si>
  <si>
    <t>Move from one group of controls to another.</t>
  </si>
  <si>
    <t>Ctrl+Left or Right arrow key</t>
  </si>
  <si>
    <t>Keyboard shortcuts for navigating in cells</t>
  </si>
  <si>
    <t>Move to the previous cell in a worksheet or the previous option in a dialog box.</t>
  </si>
  <si>
    <t>Shift+Tab</t>
  </si>
  <si>
    <t>Move one cell up in a worksheet.</t>
  </si>
  <si>
    <t>Up arrow key</t>
  </si>
  <si>
    <t>Move one cell down in a worksheet.</t>
  </si>
  <si>
    <t>Move one cell left in a worksheet.</t>
  </si>
  <si>
    <t>Move one cell right in a worksheet.</t>
  </si>
  <si>
    <t>Right arrow key</t>
  </si>
  <si>
    <t>Move to the edge of the current data region in a worksheet.</t>
  </si>
  <si>
    <t>Ctrl+Arrow key</t>
  </si>
  <si>
    <r>
      <t>Enter the </t>
    </r>
    <r>
      <rPr>
        <b/>
        <sz val="12"/>
        <color rgb="FF1E1E1E"/>
        <rFont val="Segoe UI"/>
        <family val="2"/>
      </rPr>
      <t>End </t>
    </r>
    <r>
      <rPr>
        <sz val="12"/>
        <color rgb="FF1E1E1E"/>
        <rFont val="Segoe UI"/>
        <family val="2"/>
      </rPr>
      <t>mode, move to the next nonblank cell in the same column or row as the active cell, and turn off </t>
    </r>
    <r>
      <rPr>
        <b/>
        <sz val="12"/>
        <color rgb="FF1E1E1E"/>
        <rFont val="Segoe UI"/>
        <family val="2"/>
      </rPr>
      <t>End </t>
    </r>
    <r>
      <rPr>
        <sz val="12"/>
        <color rgb="FF1E1E1E"/>
        <rFont val="Segoe UI"/>
        <family val="2"/>
      </rPr>
      <t>mode. If the cells are blank, move to the last cell in the row or column.</t>
    </r>
  </si>
  <si>
    <t>End, Arrow key</t>
  </si>
  <si>
    <t>Move to the last cell on a worksheet, to the lowest used row of the rightmost used column.</t>
  </si>
  <si>
    <t>Ctrl+End</t>
  </si>
  <si>
    <t>Extend the selection of cells to the last used cell on the worksheet (lower-right corner).</t>
  </si>
  <si>
    <t>Ctrl+Shift+End</t>
  </si>
  <si>
    <t>Move to the cell in the upper-left corner of the window when Scroll lock is turned on.</t>
  </si>
  <si>
    <t>Home+Scroll lock</t>
  </si>
  <si>
    <t>Move to the beginning of a worksheet.</t>
  </si>
  <si>
    <t>Ctrl+Home</t>
  </si>
  <si>
    <t>Move one screen down in a worksheet.</t>
  </si>
  <si>
    <t>Page down</t>
  </si>
  <si>
    <t>Move to the next sheet in a workbook.</t>
  </si>
  <si>
    <t>Ctrl+Page down</t>
  </si>
  <si>
    <t>Move one screen to the right in a worksheet.</t>
  </si>
  <si>
    <t>Alt+Page down</t>
  </si>
  <si>
    <t>Move one screen up in a worksheet.</t>
  </si>
  <si>
    <t>Page up</t>
  </si>
  <si>
    <t>Move one screen to the left in a worksheet.</t>
  </si>
  <si>
    <t>Alt+Page up</t>
  </si>
  <si>
    <t>Move to the previous sheet in a workbook.</t>
  </si>
  <si>
    <t>Ctrl+Page up</t>
  </si>
  <si>
    <t>Move one cell to the right in a worksheet. Or, in a protected worksheet, move between unlocked cells.</t>
  </si>
  <si>
    <t>Tab key</t>
  </si>
  <si>
    <t>Open the list of validation choices on a cell that has data validation option applied to it.</t>
  </si>
  <si>
    <t>Cycle through floating shapes, such as text boxes or images.</t>
  </si>
  <si>
    <t>Ctrl+Alt+5, then the Tab key repeatedly</t>
  </si>
  <si>
    <t>Exit the floating shape navigation and return to the normal navigation.</t>
  </si>
  <si>
    <t>Esc</t>
  </si>
  <si>
    <t>Scroll horizontally.</t>
  </si>
  <si>
    <t>Ctrl+Shift, then scroll your mouse wheel up to go left, down to go right</t>
  </si>
  <si>
    <t>Zoom in.</t>
  </si>
  <si>
    <t>Ctrl+Alt+Equal sign ( = )</t>
  </si>
  <si>
    <t>Zoom out.</t>
  </si>
  <si>
    <t>Ctrl+Alt+Minus sign (-)</t>
  </si>
  <si>
    <t>Keyboard shortcuts for formatting cells</t>
  </si>
  <si>
    <r>
      <t>Open the </t>
    </r>
    <r>
      <rPr>
        <b/>
        <sz val="12"/>
        <color rgb="FF1E1E1E"/>
        <rFont val="Segoe UI"/>
        <family val="2"/>
      </rPr>
      <t>Format Cells</t>
    </r>
    <r>
      <rPr>
        <sz val="12"/>
        <color rgb="FF1E1E1E"/>
        <rFont val="Segoe UI"/>
        <family val="2"/>
      </rPr>
      <t> dialog box.</t>
    </r>
  </si>
  <si>
    <t>Ctrl+1</t>
  </si>
  <si>
    <r>
      <t>Format fonts in the </t>
    </r>
    <r>
      <rPr>
        <b/>
        <sz val="12"/>
        <color rgb="FF1E1E1E"/>
        <rFont val="Segoe UI"/>
        <family val="2"/>
      </rPr>
      <t>Format Cells</t>
    </r>
    <r>
      <rPr>
        <sz val="12"/>
        <color rgb="FF1E1E1E"/>
        <rFont val="Segoe UI"/>
        <family val="2"/>
      </rPr>
      <t> dialog box.</t>
    </r>
  </si>
  <si>
    <t>Ctrl+Shift+F or Ctrl+Shift+P</t>
  </si>
  <si>
    <t>Edit the active cell and put the insertion point at the end of its contents. Or, if editing is turned off for the cell, move the insertion point into the formula bar. If editing a formula, toggle Point mode off or on so you can use the arrow keys to create a reference.</t>
  </si>
  <si>
    <t>F2</t>
  </si>
  <si>
    <t>Insert a note.</t>
  </si>
  <si>
    <t>Shift+F2</t>
  </si>
  <si>
    <t>Open and edit a cell note.</t>
  </si>
  <si>
    <t>Insert a threaded comment.</t>
  </si>
  <si>
    <t>Ctrl+Shift+F2</t>
  </si>
  <si>
    <t>Open and reply to a threaded comment.</t>
  </si>
  <si>
    <r>
      <t>Open the </t>
    </r>
    <r>
      <rPr>
        <b/>
        <sz val="12"/>
        <color rgb="FF1E1E1E"/>
        <rFont val="Segoe UI"/>
        <family val="2"/>
      </rPr>
      <t>Insert </t>
    </r>
    <r>
      <rPr>
        <sz val="12"/>
        <color rgb="FF1E1E1E"/>
        <rFont val="Segoe UI"/>
        <family val="2"/>
      </rPr>
      <t>dialog box to insert blank cells.</t>
    </r>
  </si>
  <si>
    <t>Ctrl+Shift+Plus sign (+)</t>
  </si>
  <si>
    <r>
      <t>Open the </t>
    </r>
    <r>
      <rPr>
        <b/>
        <sz val="12"/>
        <color rgb="FF1E1E1E"/>
        <rFont val="Segoe UI"/>
        <family val="2"/>
      </rPr>
      <t>Delete </t>
    </r>
    <r>
      <rPr>
        <sz val="12"/>
        <color rgb="FF1E1E1E"/>
        <rFont val="Segoe UI"/>
        <family val="2"/>
      </rPr>
      <t>dialog box to delete selected cells.</t>
    </r>
  </si>
  <si>
    <t>Ctrl+Minus sign (-)</t>
  </si>
  <si>
    <t>Enter the current time.</t>
  </si>
  <si>
    <t>Ctrl+Shift+Colon (:)</t>
  </si>
  <si>
    <t>Enter the current date.</t>
  </si>
  <si>
    <t>Ctrl+Semicolon (;)</t>
  </si>
  <si>
    <t>Switch between displaying cell values or formulas in the worksheet.</t>
  </si>
  <si>
    <t>Ctrl+Grave accent (`)</t>
  </si>
  <si>
    <t>Copy a formula from the cell above the active cell into the cell or the formula bar.</t>
  </si>
  <si>
    <t>Ctrl+Apostrophe (')</t>
  </si>
  <si>
    <t>Move the selected cells.</t>
  </si>
  <si>
    <t>Copy the selected cells.</t>
  </si>
  <si>
    <t>Paste content at the insertion point, replacing any selection.</t>
  </si>
  <si>
    <r>
      <t>Open the </t>
    </r>
    <r>
      <rPr>
        <b/>
        <sz val="12"/>
        <color rgb="FF1E1E1E"/>
        <rFont val="Segoe UI"/>
        <family val="2"/>
      </rPr>
      <t>Paste Special</t>
    </r>
    <r>
      <rPr>
        <sz val="12"/>
        <color rgb="FF1E1E1E"/>
        <rFont val="Segoe UI"/>
        <family val="2"/>
      </rPr>
      <t> dialog box.</t>
    </r>
  </si>
  <si>
    <t>Ctrl+Alt+V</t>
  </si>
  <si>
    <t>Italicize text or remove italic formatting.</t>
  </si>
  <si>
    <t>Ctrl+I or Ctrl+3</t>
  </si>
  <si>
    <t>Bold text or remove bold formatting.</t>
  </si>
  <si>
    <t>Ctrl+B or Ctrl+2</t>
  </si>
  <si>
    <t>Underline text or remove underline.</t>
  </si>
  <si>
    <t>Ctrl+U or Ctrl+4</t>
  </si>
  <si>
    <t>Apply or remove strikethrough formatting.</t>
  </si>
  <si>
    <t>Ctrl+5</t>
  </si>
  <si>
    <t>Switch between hiding objects, displaying objects, and displaying placeholders for objects.</t>
  </si>
  <si>
    <t>Ctrl+6</t>
  </si>
  <si>
    <t>Apply an outline border to the selected cells.</t>
  </si>
  <si>
    <t>Ctrl+Shift+Ampersand sign (&amp;)</t>
  </si>
  <si>
    <t>Remove the outline border from the selected cells.</t>
  </si>
  <si>
    <t>Ctrl+Shift+Underscore (_)</t>
  </si>
  <si>
    <t>Display or hide the outline symbols.</t>
  </si>
  <si>
    <t>Ctrl+8</t>
  </si>
  <si>
    <r>
      <t>Use the </t>
    </r>
    <r>
      <rPr>
        <b/>
        <sz val="12"/>
        <color rgb="FF1E1E1E"/>
        <rFont val="Segoe UI"/>
        <family val="2"/>
      </rPr>
      <t>Fill Down</t>
    </r>
    <r>
      <rPr>
        <sz val="12"/>
        <color rgb="FF1E1E1E"/>
        <rFont val="Segoe UI"/>
        <family val="2"/>
      </rPr>
      <t> command to copy the contents and format of the topmost cell of a selected range into the cells below.</t>
    </r>
  </si>
  <si>
    <t>Ctrl+D</t>
  </si>
  <si>
    <r>
      <t>Apply the </t>
    </r>
    <r>
      <rPr>
        <b/>
        <sz val="12"/>
        <color rgb="FF1E1E1E"/>
        <rFont val="Segoe UI"/>
        <family val="2"/>
      </rPr>
      <t>General </t>
    </r>
    <r>
      <rPr>
        <sz val="12"/>
        <color rgb="FF1E1E1E"/>
        <rFont val="Segoe UI"/>
        <family val="2"/>
      </rPr>
      <t>number format.</t>
    </r>
  </si>
  <si>
    <t>Ctrl+Shift+Tilde sign (~)</t>
  </si>
  <si>
    <r>
      <t>Apply the </t>
    </r>
    <r>
      <rPr>
        <b/>
        <sz val="12"/>
        <color rgb="FF1E1E1E"/>
        <rFont val="Segoe UI"/>
        <family val="2"/>
      </rPr>
      <t>Currency </t>
    </r>
    <r>
      <rPr>
        <sz val="12"/>
        <color rgb="FF1E1E1E"/>
        <rFont val="Segoe UI"/>
        <family val="2"/>
      </rPr>
      <t>format with two decimal places (negative numbers in parentheses).</t>
    </r>
  </si>
  <si>
    <t>Ctrl+Shift+Dollar sign ($)</t>
  </si>
  <si>
    <r>
      <t>Apply the </t>
    </r>
    <r>
      <rPr>
        <b/>
        <sz val="12"/>
        <color rgb="FF1E1E1E"/>
        <rFont val="Segoe UI"/>
        <family val="2"/>
      </rPr>
      <t>Percentage </t>
    </r>
    <r>
      <rPr>
        <sz val="12"/>
        <color rgb="FF1E1E1E"/>
        <rFont val="Segoe UI"/>
        <family val="2"/>
      </rPr>
      <t>format with no decimal places.</t>
    </r>
  </si>
  <si>
    <t>Ctrl+Shift+Percent sign (%)</t>
  </si>
  <si>
    <r>
      <t>Apply the </t>
    </r>
    <r>
      <rPr>
        <b/>
        <sz val="12"/>
        <color rgb="FF1E1E1E"/>
        <rFont val="Segoe UI"/>
        <family val="2"/>
      </rPr>
      <t>Scientific </t>
    </r>
    <r>
      <rPr>
        <sz val="12"/>
        <color rgb="FF1E1E1E"/>
        <rFont val="Segoe UI"/>
        <family val="2"/>
      </rPr>
      <t>number format with two decimal places.</t>
    </r>
  </si>
  <si>
    <t>Ctrl+Shift+Caret sign (^)</t>
  </si>
  <si>
    <r>
      <t>Apply the </t>
    </r>
    <r>
      <rPr>
        <b/>
        <sz val="12"/>
        <color rgb="FF1E1E1E"/>
        <rFont val="Segoe UI"/>
        <family val="2"/>
      </rPr>
      <t>Date </t>
    </r>
    <r>
      <rPr>
        <sz val="12"/>
        <color rgb="FF1E1E1E"/>
        <rFont val="Segoe UI"/>
        <family val="2"/>
      </rPr>
      <t>format with the day, month, and year.</t>
    </r>
  </si>
  <si>
    <t>Ctrl+Shift+Number sign (#)</t>
  </si>
  <si>
    <r>
      <t>Apply the </t>
    </r>
    <r>
      <rPr>
        <b/>
        <sz val="12"/>
        <color rgb="FF1E1E1E"/>
        <rFont val="Segoe UI"/>
        <family val="2"/>
      </rPr>
      <t>Time</t>
    </r>
    <r>
      <rPr>
        <sz val="12"/>
        <color rgb="FF1E1E1E"/>
        <rFont val="Segoe UI"/>
        <family val="2"/>
      </rPr>
      <t> format with the hour and minute, and AM or PM.</t>
    </r>
  </si>
  <si>
    <t>Ctrl+Shift+At sign (@)</t>
  </si>
  <si>
    <r>
      <t>Apply the </t>
    </r>
    <r>
      <rPr>
        <b/>
        <sz val="12"/>
        <color rgb="FF1E1E1E"/>
        <rFont val="Segoe UI"/>
        <family val="2"/>
      </rPr>
      <t>Number </t>
    </r>
    <r>
      <rPr>
        <sz val="12"/>
        <color rgb="FF1E1E1E"/>
        <rFont val="Segoe UI"/>
        <family val="2"/>
      </rPr>
      <t>format with two decimal places, thousands separator, and minus sign (-) for negative values.</t>
    </r>
  </si>
  <si>
    <t>Ctrl+Shift+Exclamation point (!)</t>
  </si>
  <si>
    <r>
      <t>Open the </t>
    </r>
    <r>
      <rPr>
        <b/>
        <sz val="12"/>
        <color rgb="FF1E1E1E"/>
        <rFont val="Segoe UI"/>
        <family val="2"/>
      </rPr>
      <t>Insert hyperlink</t>
    </r>
    <r>
      <rPr>
        <sz val="12"/>
        <color rgb="FF1E1E1E"/>
        <rFont val="Segoe UI"/>
        <family val="2"/>
      </rPr>
      <t> dialog box.</t>
    </r>
  </si>
  <si>
    <t>Ctrl+K</t>
  </si>
  <si>
    <t>Check spelling in the active worksheet or selected range.</t>
  </si>
  <si>
    <t>F7</t>
  </si>
  <si>
    <r>
      <t>Display the </t>
    </r>
    <r>
      <rPr>
        <b/>
        <sz val="12"/>
        <color rgb="FF1E1E1E"/>
        <rFont val="Segoe UI"/>
        <family val="2"/>
      </rPr>
      <t>Quick Analysis</t>
    </r>
    <r>
      <rPr>
        <sz val="12"/>
        <color rgb="FF1E1E1E"/>
        <rFont val="Segoe UI"/>
        <family val="2"/>
      </rPr>
      <t> options for selected cells that contain data.</t>
    </r>
  </si>
  <si>
    <t>Ctrl+Q</t>
  </si>
  <si>
    <r>
      <t>Display the </t>
    </r>
    <r>
      <rPr>
        <b/>
        <sz val="12"/>
        <color rgb="FF1E1E1E"/>
        <rFont val="Segoe UI"/>
        <family val="2"/>
      </rPr>
      <t>Create Table</t>
    </r>
    <r>
      <rPr>
        <sz val="12"/>
        <color rgb="FF1E1E1E"/>
        <rFont val="Segoe UI"/>
        <family val="2"/>
      </rPr>
      <t> dialog box.</t>
    </r>
  </si>
  <si>
    <t>Ctrl+L or Ctrl+T</t>
  </si>
  <si>
    <r>
      <t>Open the </t>
    </r>
    <r>
      <rPr>
        <b/>
        <sz val="12"/>
        <color rgb="FF1E1E1E"/>
        <rFont val="Segoe UI"/>
        <family val="2"/>
      </rPr>
      <t>Workbook Statistics </t>
    </r>
    <r>
      <rPr>
        <sz val="12"/>
        <color rgb="FF1E1E1E"/>
        <rFont val="Segoe UI"/>
        <family val="2"/>
      </rPr>
      <t>dialog box.</t>
    </r>
  </si>
  <si>
    <t>Ctrl+Shift+G</t>
  </si>
  <si>
    <t>Keyboard shortcuts for making selections and performing actions</t>
  </si>
  <si>
    <t>Select the entire worksheet.</t>
  </si>
  <si>
    <t>Ctrl+A or Ctrl+Shift+Spacebar</t>
  </si>
  <si>
    <t>Select the current and next sheet in a workbook.</t>
  </si>
  <si>
    <t>Ctrl+Shift+Page down</t>
  </si>
  <si>
    <t>Select the current and previous sheet in a workbook.</t>
  </si>
  <si>
    <t>Ctrl+Shift+Page up</t>
  </si>
  <si>
    <t>Extend the selection of cells by one cell.</t>
  </si>
  <si>
    <t>Shift+Arrow key</t>
  </si>
  <si>
    <t>Extend the selection of cells to the last nonblank cell in the same column or row as the active cell, or if the next cell is blank, to the next nonblank cell.</t>
  </si>
  <si>
    <t>Ctrl+Shift+Arrow key</t>
  </si>
  <si>
    <t>Turn extend mode on and use the arrow keys to extend a selection. Press again to turn off.</t>
  </si>
  <si>
    <t>F8</t>
  </si>
  <si>
    <t>Add a non-adjacent cell or range to a selection of cells by using the arrow keys.</t>
  </si>
  <si>
    <t>Shift+F8</t>
  </si>
  <si>
    <t>Start a new line in the same cell.</t>
  </si>
  <si>
    <t>Alt+Enter</t>
  </si>
  <si>
    <t>Fill the selected cell range with the current entry.</t>
  </si>
  <si>
    <t>Ctrl+Enter</t>
  </si>
  <si>
    <t>Complete a cell entry and select the cell above.</t>
  </si>
  <si>
    <t>Shift+Enter</t>
  </si>
  <si>
    <t>Select an entire column in a worksheet.</t>
  </si>
  <si>
    <t>Ctrl+Spacebar</t>
  </si>
  <si>
    <t>Select an entire row in a worksheet.</t>
  </si>
  <si>
    <t>Shift+Spacebar</t>
  </si>
  <si>
    <t>Select all objects on a worksheet when an object is selected.</t>
  </si>
  <si>
    <t>Ctrl+Shift+Spacebar</t>
  </si>
  <si>
    <t>Extend the selection of cells to the beginning of the worksheet.</t>
  </si>
  <si>
    <t>Ctrl+Shift+Home</t>
  </si>
  <si>
    <t>Select the current region if the worksheet contains data. Press a second time to select the current region and its summary rows. Press a third time to select the entire worksheet.</t>
  </si>
  <si>
    <t>Select the current region around the active cell.</t>
  </si>
  <si>
    <t>Ctrl+Shift+Asterisk sign (*)</t>
  </si>
  <si>
    <t>Select the first command on the menu when a menu or submenu is visible.</t>
  </si>
  <si>
    <t>Home</t>
  </si>
  <si>
    <t>Repeat the last command or action, if possible.</t>
  </si>
  <si>
    <t>Ctrl+Y</t>
  </si>
  <si>
    <t>Undo the last action.</t>
  </si>
  <si>
    <t>Expand grouped rows or columns.</t>
  </si>
  <si>
    <t>While hovering over the collapsed items, press and hold the Shift key and scroll down.</t>
  </si>
  <si>
    <t>Collapse grouped rows or columns.</t>
  </si>
  <si>
    <t>While hovering over the expanded items, press and hold the Shift key and scroll up.</t>
  </si>
  <si>
    <t>Keyboard shortcuts for working with data, functions, and the formula bar</t>
  </si>
  <si>
    <t>Expand or collapse the formula bar.</t>
  </si>
  <si>
    <t>Ctrl+Shift+U</t>
  </si>
  <si>
    <t>Cancel an entry in the cell or formula bar.</t>
  </si>
  <si>
    <t>Complete an entry in the formula bar and select the cell below.</t>
  </si>
  <si>
    <t>Enter</t>
  </si>
  <si>
    <t>Move the cursor to the end of the text when in the formula bar.</t>
  </si>
  <si>
    <t>Select all text in the formula bar from the cursor position to the end.</t>
  </si>
  <si>
    <t>Calculate all worksheets in all open workbooks.</t>
  </si>
  <si>
    <t>F9</t>
  </si>
  <si>
    <t>Calculate the active worksheet.</t>
  </si>
  <si>
    <t>Shift+F9</t>
  </si>
  <si>
    <t>Calculate all worksheets in all open workbooks, regardless of whether they have changed since the last calculation.</t>
  </si>
  <si>
    <t>Ctrl+Alt+F9</t>
  </si>
  <si>
    <t>Check dependent formulas, and then calculate all cells in all open workbooks, including cells not marked as needing to be calculated.</t>
  </si>
  <si>
    <t>Ctrl+Alt+Shift+F9</t>
  </si>
  <si>
    <r>
      <t>Display the menu or message for an </t>
    </r>
    <r>
      <rPr>
        <b/>
        <sz val="12"/>
        <color rgb="FF1E1E1E"/>
        <rFont val="Segoe UI"/>
        <family val="2"/>
      </rPr>
      <t>Error Checking</t>
    </r>
    <r>
      <rPr>
        <sz val="12"/>
        <color rgb="FF1E1E1E"/>
        <rFont val="Segoe UI"/>
        <family val="2"/>
      </rPr>
      <t> button.</t>
    </r>
  </si>
  <si>
    <t>Alt+Shift+F10</t>
  </si>
  <si>
    <r>
      <t>Display the </t>
    </r>
    <r>
      <rPr>
        <b/>
        <sz val="12"/>
        <color rgb="FF1E1E1E"/>
        <rFont val="Segoe UI"/>
        <family val="2"/>
      </rPr>
      <t>Function Arguments </t>
    </r>
    <r>
      <rPr>
        <sz val="12"/>
        <color rgb="FF1E1E1E"/>
        <rFont val="Segoe UI"/>
        <family val="2"/>
      </rPr>
      <t>dialog box when the insertion point is to the right of a function name in a formula.</t>
    </r>
  </si>
  <si>
    <t>Ctrl+A</t>
  </si>
  <si>
    <t>Insert argument names and parentheses when the insertion point is to the right of a function name in a formula.</t>
  </si>
  <si>
    <t>Ctrl+Shift+A</t>
  </si>
  <si>
    <r>
      <t>Insert the </t>
    </r>
    <r>
      <rPr>
        <b/>
        <sz val="12"/>
        <color rgb="FF1E1E1E"/>
        <rFont val="Segoe UI"/>
        <family val="2"/>
      </rPr>
      <t>AutoSum</t>
    </r>
    <r>
      <rPr>
        <sz val="12"/>
        <color rgb="FF1E1E1E"/>
        <rFont val="Segoe UI"/>
        <family val="2"/>
      </rPr>
      <t> formula</t>
    </r>
  </si>
  <si>
    <t>Alt+Equal sign ( = )</t>
  </si>
  <si>
    <t>Invoke Flash Fill to automatically recognize patterns in adjacent columns and fill the current column</t>
  </si>
  <si>
    <t>Ctrl+E</t>
  </si>
  <si>
    <t>Cycle through all combinations of absolute and relative references in a formula if a cell reference or range is selected.</t>
  </si>
  <si>
    <t>F4</t>
  </si>
  <si>
    <t>Insert a function.</t>
  </si>
  <si>
    <t>Shift+F3</t>
  </si>
  <si>
    <t>Copy the value from the cell above the active cell into the cell or the formula bar.</t>
  </si>
  <si>
    <t>Ctrl+Shift+Straight quotation mark (")</t>
  </si>
  <si>
    <t>Create an embedded chart of the data in the current range.</t>
  </si>
  <si>
    <t>Alt+F1</t>
  </si>
  <si>
    <r>
      <t>Create a chart of the data in the current range in a separate </t>
    </r>
    <r>
      <rPr>
        <b/>
        <sz val="12"/>
        <color rgb="FF1E1E1E"/>
        <rFont val="Segoe UI"/>
        <family val="2"/>
      </rPr>
      <t>Chart </t>
    </r>
    <r>
      <rPr>
        <sz val="12"/>
        <color rgb="FF1E1E1E"/>
        <rFont val="Segoe UI"/>
        <family val="2"/>
      </rPr>
      <t>sheet.</t>
    </r>
  </si>
  <si>
    <t>F11</t>
  </si>
  <si>
    <t>Define a name to use in references.</t>
  </si>
  <si>
    <t>Alt+M, M, D</t>
  </si>
  <si>
    <r>
      <t>Paste a name from the </t>
    </r>
    <r>
      <rPr>
        <b/>
        <sz val="12"/>
        <color rgb="FF1E1E1E"/>
        <rFont val="Segoe UI"/>
        <family val="2"/>
      </rPr>
      <t>Paste Name</t>
    </r>
    <r>
      <rPr>
        <sz val="12"/>
        <color rgb="FF1E1E1E"/>
        <rFont val="Segoe UI"/>
        <family val="2"/>
      </rPr>
      <t> dialog box (if names have been defined in the workbook).</t>
    </r>
  </si>
  <si>
    <t>F3</t>
  </si>
  <si>
    <t>Move to the first field in the next record of a data form.</t>
  </si>
  <si>
    <t>Create, run, edit, or delete a macro.</t>
  </si>
  <si>
    <t>Alt+F8</t>
  </si>
  <si>
    <r>
      <t>Open the </t>
    </r>
    <r>
      <rPr>
        <b/>
        <sz val="12"/>
        <color rgb="FF1E1E1E"/>
        <rFont val="Segoe UI"/>
        <family val="2"/>
      </rPr>
      <t>Microsoft Visual Basic For Applications Editor</t>
    </r>
    <r>
      <rPr>
        <sz val="12"/>
        <color rgb="FF1E1E1E"/>
        <rFont val="Segoe UI"/>
        <family val="2"/>
      </rPr>
      <t>.</t>
    </r>
  </si>
  <si>
    <t>Alt+F11 </t>
  </si>
  <si>
    <r>
      <t>Open the </t>
    </r>
    <r>
      <rPr>
        <b/>
        <sz val="12"/>
        <color rgb="FF1E1E1E"/>
        <rFont val="Segoe UI"/>
        <family val="2"/>
      </rPr>
      <t>Power Query Editor</t>
    </r>
  </si>
  <si>
    <t>Alt+F12</t>
  </si>
  <si>
    <t>Keyboard shortcuts for refreshing external data</t>
  </si>
  <si>
    <t>Use the following keys to refresh data from external data sources.</t>
  </si>
  <si>
    <t>Stop a refresh operation.</t>
  </si>
  <si>
    <t>Refresh data in the current worksheet.</t>
  </si>
  <si>
    <t>Ctrl+F5</t>
  </si>
  <si>
    <t>Refresh all data in the workbook.</t>
  </si>
  <si>
    <t>Ctrl+Alt+F5</t>
  </si>
  <si>
    <t>Function keys</t>
  </si>
  <si>
    <t>Key</t>
  </si>
  <si>
    <t>Description</t>
  </si>
  <si>
    <t>F1</t>
  </si>
  <si>
    <r>
      <t>§</t>
    </r>
    <r>
      <rPr>
        <sz val="7"/>
        <color rgb="FF1E1E1E"/>
        <rFont val="Times New Roman"/>
        <family val="1"/>
      </rPr>
      <t xml:space="preserve">  </t>
    </r>
    <r>
      <rPr>
        <sz val="12"/>
        <color rgb="FF1E1E1E"/>
        <rFont val="Segoe UI"/>
        <family val="2"/>
      </rPr>
      <t>F1 alone: displays the</t>
    </r>
    <r>
      <rPr>
        <b/>
        <sz val="12"/>
        <color rgb="FF1E1E1E"/>
        <rFont val="Segoe UI"/>
        <family val="2"/>
      </rPr>
      <t> </t>
    </r>
    <r>
      <rPr>
        <sz val="12"/>
        <color rgb="FF1E1E1E"/>
        <rFont val="Segoe UI"/>
        <family val="2"/>
      </rPr>
      <t>Excel</t>
    </r>
    <r>
      <rPr>
        <b/>
        <sz val="12"/>
        <color rgb="FF1E1E1E"/>
        <rFont val="Segoe UI"/>
        <family val="2"/>
      </rPr>
      <t> Help</t>
    </r>
    <r>
      <rPr>
        <sz val="12"/>
        <color rgb="FF1E1E1E"/>
        <rFont val="Segoe UI"/>
        <family val="2"/>
      </rPr>
      <t> task pane.</t>
    </r>
  </si>
  <si>
    <r>
      <t>§</t>
    </r>
    <r>
      <rPr>
        <sz val="7"/>
        <color rgb="FF1E1E1E"/>
        <rFont val="Times New Roman"/>
        <family val="1"/>
      </rPr>
      <t xml:space="preserve">  </t>
    </r>
    <r>
      <rPr>
        <sz val="12"/>
        <color rgb="FF1E1E1E"/>
        <rFont val="Segoe UI"/>
        <family val="2"/>
      </rPr>
      <t>Ctrl+F1: displays or hides the ribbon.</t>
    </r>
  </si>
  <si>
    <r>
      <t>§</t>
    </r>
    <r>
      <rPr>
        <sz val="7"/>
        <color rgb="FF1E1E1E"/>
        <rFont val="Times New Roman"/>
        <family val="1"/>
      </rPr>
      <t xml:space="preserve">  </t>
    </r>
    <r>
      <rPr>
        <sz val="12"/>
        <color rgb="FF1E1E1E"/>
        <rFont val="Segoe UI"/>
        <family val="2"/>
      </rPr>
      <t>Alt+F1: creates an embedded chart of the data in the current range.</t>
    </r>
  </si>
  <si>
    <r>
      <t>§</t>
    </r>
    <r>
      <rPr>
        <sz val="7"/>
        <color rgb="FF1E1E1E"/>
        <rFont val="Times New Roman"/>
        <family val="1"/>
      </rPr>
      <t xml:space="preserve">  </t>
    </r>
    <r>
      <rPr>
        <sz val="12"/>
        <color rgb="FF1E1E1E"/>
        <rFont val="Segoe UI"/>
        <family val="2"/>
      </rPr>
      <t>Alt+Shift+F1: inserts a new worksheet.</t>
    </r>
  </si>
  <si>
    <r>
      <t>§</t>
    </r>
    <r>
      <rPr>
        <sz val="7"/>
        <color rgb="FF1E1E1E"/>
        <rFont val="Times New Roman"/>
        <family val="1"/>
      </rPr>
      <t xml:space="preserve">  </t>
    </r>
    <r>
      <rPr>
        <sz val="12"/>
        <color rgb="FF1E1E1E"/>
        <rFont val="Segoe UI"/>
        <family val="2"/>
      </rPr>
      <t>Ctrl+Shift+F1: toggles full screen mode</t>
    </r>
  </si>
  <si>
    <r>
      <t>§</t>
    </r>
    <r>
      <rPr>
        <sz val="7"/>
        <color rgb="FF1E1E1E"/>
        <rFont val="Times New Roman"/>
        <family val="1"/>
      </rPr>
      <t xml:space="preserve">  </t>
    </r>
    <r>
      <rPr>
        <sz val="12"/>
        <color rgb="FF1E1E1E"/>
        <rFont val="Segoe UI"/>
        <family val="2"/>
      </rPr>
      <t>F2 alone: edit the active cell and put the insertion point at the end of its contents. Or, if editing is turned off for the cell, move the insertion point into the formula bar. If editing a formula, toggle Point mode off or on so you can use the arrow keys to create a reference.</t>
    </r>
  </si>
  <si>
    <r>
      <t>§</t>
    </r>
    <r>
      <rPr>
        <sz val="7"/>
        <color rgb="FF1E1E1E"/>
        <rFont val="Times New Roman"/>
        <family val="1"/>
      </rPr>
      <t xml:space="preserve">  </t>
    </r>
    <r>
      <rPr>
        <sz val="12"/>
        <color rgb="FF1E1E1E"/>
        <rFont val="Segoe UI"/>
        <family val="2"/>
      </rPr>
      <t>Shift+F2: adds or edits a cell note.</t>
    </r>
  </si>
  <si>
    <r>
      <t>§</t>
    </r>
    <r>
      <rPr>
        <sz val="7"/>
        <color rgb="FF1E1E1E"/>
        <rFont val="Times New Roman"/>
        <family val="1"/>
      </rPr>
      <t xml:space="preserve">  </t>
    </r>
    <r>
      <rPr>
        <sz val="12"/>
        <color rgb="FF1E1E1E"/>
        <rFont val="Segoe UI"/>
        <family val="2"/>
      </rPr>
      <t>Ctrl+F2: displays the print preview area on the </t>
    </r>
    <r>
      <rPr>
        <b/>
        <sz val="12"/>
        <color rgb="FF1E1E1E"/>
        <rFont val="Segoe UI"/>
        <family val="2"/>
      </rPr>
      <t>Print</t>
    </r>
    <r>
      <rPr>
        <sz val="12"/>
        <color rgb="FF1E1E1E"/>
        <rFont val="Segoe UI"/>
        <family val="2"/>
      </rPr>
      <t> tab in the Backstage view.</t>
    </r>
  </si>
  <si>
    <r>
      <t>§</t>
    </r>
    <r>
      <rPr>
        <sz val="7"/>
        <color rgb="FF1E1E1E"/>
        <rFont val="Times New Roman"/>
        <family val="1"/>
      </rPr>
      <t xml:space="preserve">  </t>
    </r>
    <r>
      <rPr>
        <sz val="12"/>
        <color rgb="FF1E1E1E"/>
        <rFont val="Segoe UI"/>
        <family val="2"/>
      </rPr>
      <t>F3 alone: displays the </t>
    </r>
    <r>
      <rPr>
        <b/>
        <sz val="12"/>
        <color rgb="FF1E1E1E"/>
        <rFont val="Segoe UI"/>
        <family val="2"/>
      </rPr>
      <t>Paste Name</t>
    </r>
    <r>
      <rPr>
        <sz val="12"/>
        <color rgb="FF1E1E1E"/>
        <rFont val="Segoe UI"/>
        <family val="2"/>
      </rPr>
      <t> dialog box. Available only if names have been defined in the workbook.</t>
    </r>
  </si>
  <si>
    <r>
      <t>§</t>
    </r>
    <r>
      <rPr>
        <sz val="7"/>
        <color rgb="FF1E1E1E"/>
        <rFont val="Times New Roman"/>
        <family val="1"/>
      </rPr>
      <t xml:space="preserve">  </t>
    </r>
    <r>
      <rPr>
        <sz val="12"/>
        <color rgb="FF1E1E1E"/>
        <rFont val="Segoe UI"/>
        <family val="2"/>
      </rPr>
      <t>Shift+F3: displays the </t>
    </r>
    <r>
      <rPr>
        <b/>
        <sz val="12"/>
        <color rgb="FF1E1E1E"/>
        <rFont val="Segoe UI"/>
        <family val="2"/>
      </rPr>
      <t>Insert Function</t>
    </r>
    <r>
      <rPr>
        <sz val="12"/>
        <color rgb="FF1E1E1E"/>
        <rFont val="Segoe UI"/>
        <family val="2"/>
      </rPr>
      <t> dialog box.</t>
    </r>
  </si>
  <si>
    <r>
      <t>§</t>
    </r>
    <r>
      <rPr>
        <sz val="7"/>
        <color rgb="FF1E1E1E"/>
        <rFont val="Times New Roman"/>
        <family val="1"/>
      </rPr>
      <t xml:space="preserve">  </t>
    </r>
    <r>
      <rPr>
        <sz val="12"/>
        <color rgb="FF1E1E1E"/>
        <rFont val="Segoe UI"/>
        <family val="2"/>
      </rPr>
      <t>F4 alone: repeats the last command or action, if possible.</t>
    </r>
  </si>
  <si>
    <t>When a cell reference or range is selected in a formula, F4 cycles through all the various combinations of absolute and relative references.</t>
  </si>
  <si>
    <r>
      <t>§</t>
    </r>
    <r>
      <rPr>
        <sz val="7"/>
        <color rgb="FF1E1E1E"/>
        <rFont val="Times New Roman"/>
        <family val="1"/>
      </rPr>
      <t xml:space="preserve">  </t>
    </r>
    <r>
      <rPr>
        <sz val="12"/>
        <color rgb="FF1E1E1E"/>
        <rFont val="Segoe UI"/>
        <family val="2"/>
      </rPr>
      <t>Ctrl+F4: closes the selected workbook window.</t>
    </r>
  </si>
  <si>
    <r>
      <t>§</t>
    </r>
    <r>
      <rPr>
        <sz val="7"/>
        <color rgb="FF1E1E1E"/>
        <rFont val="Times New Roman"/>
        <family val="1"/>
      </rPr>
      <t xml:space="preserve">  </t>
    </r>
    <r>
      <rPr>
        <sz val="12"/>
        <color rgb="FF1E1E1E"/>
        <rFont val="Segoe UI"/>
        <family val="2"/>
      </rPr>
      <t>Alt+F4: closes Excel.</t>
    </r>
  </si>
  <si>
    <t>F5</t>
  </si>
  <si>
    <r>
      <t>§</t>
    </r>
    <r>
      <rPr>
        <sz val="7"/>
        <color rgb="FF1E1E1E"/>
        <rFont val="Times New Roman"/>
        <family val="1"/>
      </rPr>
      <t xml:space="preserve">  </t>
    </r>
    <r>
      <rPr>
        <sz val="12"/>
        <color rgb="FF1E1E1E"/>
        <rFont val="Segoe UI"/>
        <family val="2"/>
      </rPr>
      <t>F5 alone: displays the </t>
    </r>
    <r>
      <rPr>
        <b/>
        <sz val="12"/>
        <color rgb="FF1E1E1E"/>
        <rFont val="Segoe UI"/>
        <family val="2"/>
      </rPr>
      <t>Go To</t>
    </r>
    <r>
      <rPr>
        <sz val="12"/>
        <color rgb="FF1E1E1E"/>
        <rFont val="Segoe UI"/>
        <family val="2"/>
      </rPr>
      <t> dialog box.</t>
    </r>
  </si>
  <si>
    <r>
      <t>§</t>
    </r>
    <r>
      <rPr>
        <sz val="7"/>
        <color rgb="FF1E1E1E"/>
        <rFont val="Times New Roman"/>
        <family val="1"/>
      </rPr>
      <t xml:space="preserve">  </t>
    </r>
    <r>
      <rPr>
        <sz val="12"/>
        <color rgb="FF1E1E1E"/>
        <rFont val="Segoe UI"/>
        <family val="2"/>
      </rPr>
      <t>Ctrl+F5: restores the window size of the selected workbook window.</t>
    </r>
  </si>
  <si>
    <t>F6</t>
  </si>
  <si>
    <r>
      <t>§</t>
    </r>
    <r>
      <rPr>
        <sz val="7"/>
        <color rgb="FF1E1E1E"/>
        <rFont val="Times New Roman"/>
        <family val="1"/>
      </rPr>
      <t xml:space="preserve">  </t>
    </r>
    <r>
      <rPr>
        <sz val="12"/>
        <color rgb="FF1E1E1E"/>
        <rFont val="Segoe UI"/>
        <family val="2"/>
      </rPr>
      <t>F6 alone: switches between the worksheet, ribbon, task pane, and </t>
    </r>
    <r>
      <rPr>
        <b/>
        <sz val="12"/>
        <color rgb="FF1E1E1E"/>
        <rFont val="Segoe UI"/>
        <family val="2"/>
      </rPr>
      <t>Zoom </t>
    </r>
    <r>
      <rPr>
        <sz val="12"/>
        <color rgb="FF1E1E1E"/>
        <rFont val="Segoe UI"/>
        <family val="2"/>
      </rPr>
      <t>controls. In a worksheet that has been split, F6 includes the split panes when switching between panes and the ribbon area.</t>
    </r>
  </si>
  <si>
    <r>
      <t>§</t>
    </r>
    <r>
      <rPr>
        <sz val="7"/>
        <color rgb="FF1E1E1E"/>
        <rFont val="Times New Roman"/>
        <family val="1"/>
      </rPr>
      <t xml:space="preserve">  </t>
    </r>
    <r>
      <rPr>
        <sz val="12"/>
        <color rgb="FF1E1E1E"/>
        <rFont val="Segoe UI"/>
        <family val="2"/>
      </rPr>
      <t>Shift+F6: switches between the worksheet, </t>
    </r>
    <r>
      <rPr>
        <b/>
        <sz val="12"/>
        <color rgb="FF1E1E1E"/>
        <rFont val="Segoe UI"/>
        <family val="2"/>
      </rPr>
      <t>Zoom </t>
    </r>
    <r>
      <rPr>
        <sz val="12"/>
        <color rgb="FF1E1E1E"/>
        <rFont val="Segoe UI"/>
        <family val="2"/>
      </rPr>
      <t>controls, task pane, and ribbon.</t>
    </r>
  </si>
  <si>
    <r>
      <t>§</t>
    </r>
    <r>
      <rPr>
        <sz val="7"/>
        <color rgb="FF1E1E1E"/>
        <rFont val="Times New Roman"/>
        <family val="1"/>
      </rPr>
      <t xml:space="preserve">  </t>
    </r>
    <r>
      <rPr>
        <sz val="12"/>
        <color rgb="FF1E1E1E"/>
        <rFont val="Segoe UI"/>
        <family val="2"/>
      </rPr>
      <t>Ctrl+F6: switches between two Excel windows.</t>
    </r>
  </si>
  <si>
    <r>
      <t>§</t>
    </r>
    <r>
      <rPr>
        <sz val="7"/>
        <color rgb="FF1E1E1E"/>
        <rFont val="Times New Roman"/>
        <family val="1"/>
      </rPr>
      <t xml:space="preserve">  </t>
    </r>
    <r>
      <rPr>
        <sz val="12"/>
        <color rgb="FF1E1E1E"/>
        <rFont val="Segoe UI"/>
        <family val="2"/>
      </rPr>
      <t>Ctrl+Shift+F6: switches between all Excel windows.</t>
    </r>
  </si>
  <si>
    <r>
      <t>§</t>
    </r>
    <r>
      <rPr>
        <sz val="7"/>
        <color rgb="FF1E1E1E"/>
        <rFont val="Times New Roman"/>
        <family val="1"/>
      </rPr>
      <t xml:space="preserve">  </t>
    </r>
    <r>
      <rPr>
        <sz val="12"/>
        <color rgb="FF1E1E1E"/>
        <rFont val="Segoe UI"/>
        <family val="2"/>
      </rPr>
      <t>F7 alone: Opens the </t>
    </r>
    <r>
      <rPr>
        <b/>
        <sz val="12"/>
        <color rgb="FF1E1E1E"/>
        <rFont val="Segoe UI"/>
        <family val="2"/>
      </rPr>
      <t>Spelling</t>
    </r>
    <r>
      <rPr>
        <sz val="12"/>
        <color rgb="FF1E1E1E"/>
        <rFont val="Segoe UI"/>
        <family val="2"/>
      </rPr>
      <t> dialog box to check spelling in the active worksheet or selected range.</t>
    </r>
  </si>
  <si>
    <r>
      <t>§</t>
    </r>
    <r>
      <rPr>
        <sz val="7"/>
        <color rgb="FF1E1E1E"/>
        <rFont val="Times New Roman"/>
        <family val="1"/>
      </rPr>
      <t xml:space="preserve">  </t>
    </r>
    <r>
      <rPr>
        <sz val="12"/>
        <color rgb="FF1E1E1E"/>
        <rFont val="Segoe UI"/>
        <family val="2"/>
      </rPr>
      <t>Ctrl+F7: performs the </t>
    </r>
    <r>
      <rPr>
        <b/>
        <sz val="12"/>
        <color rgb="FF1E1E1E"/>
        <rFont val="Segoe UI"/>
        <family val="2"/>
      </rPr>
      <t>Move</t>
    </r>
    <r>
      <rPr>
        <sz val="12"/>
        <color rgb="FF1E1E1E"/>
        <rFont val="Segoe UI"/>
        <family val="2"/>
      </rPr>
      <t> command on the workbook window when it is not maximized. Use the arrow keys to move the window, and when finished press Enter, or Esc to cancel.</t>
    </r>
  </si>
  <si>
    <r>
      <t>§</t>
    </r>
    <r>
      <rPr>
        <sz val="7"/>
        <color rgb="FF1E1E1E"/>
        <rFont val="Times New Roman"/>
        <family val="1"/>
      </rPr>
      <t xml:space="preserve">  </t>
    </r>
    <r>
      <rPr>
        <sz val="12"/>
        <color rgb="FF1E1E1E"/>
        <rFont val="Segoe UI"/>
        <family val="2"/>
      </rPr>
      <t>F8 alone: turns extend mode on or off. In extend mode, </t>
    </r>
    <r>
      <rPr>
        <b/>
        <sz val="12"/>
        <color rgb="FF1E1E1E"/>
        <rFont val="Segoe UI"/>
        <family val="2"/>
      </rPr>
      <t>Extended Selection</t>
    </r>
    <r>
      <rPr>
        <sz val="12"/>
        <color rgb="FF1E1E1E"/>
        <rFont val="Segoe UI"/>
        <family val="2"/>
      </rPr>
      <t> appears in the status line, and the arrow keys extend the selection.</t>
    </r>
  </si>
  <si>
    <r>
      <t>§</t>
    </r>
    <r>
      <rPr>
        <sz val="7"/>
        <color rgb="FF1E1E1E"/>
        <rFont val="Times New Roman"/>
        <family val="1"/>
      </rPr>
      <t xml:space="preserve">  </t>
    </r>
    <r>
      <rPr>
        <sz val="12"/>
        <color rgb="FF1E1E1E"/>
        <rFont val="Segoe UI"/>
        <family val="2"/>
      </rPr>
      <t>Shift+F8: enables you to add a non-adjacent cell or range to a selection of cells by using the arrow keys.</t>
    </r>
  </si>
  <si>
    <r>
      <t>§</t>
    </r>
    <r>
      <rPr>
        <sz val="7"/>
        <color rgb="FF1E1E1E"/>
        <rFont val="Times New Roman"/>
        <family val="1"/>
      </rPr>
      <t xml:space="preserve">  </t>
    </r>
    <r>
      <rPr>
        <sz val="12"/>
        <color rgb="FF1E1E1E"/>
        <rFont val="Segoe UI"/>
        <family val="2"/>
      </rPr>
      <t>Ctrl+F8: performs the </t>
    </r>
    <r>
      <rPr>
        <b/>
        <sz val="12"/>
        <color rgb="FF1E1E1E"/>
        <rFont val="Segoe UI"/>
        <family val="2"/>
      </rPr>
      <t>Size </t>
    </r>
    <r>
      <rPr>
        <sz val="12"/>
        <color rgb="FF1E1E1E"/>
        <rFont val="Segoe UI"/>
        <family val="2"/>
      </rPr>
      <t>command when a workbook is not maximized.</t>
    </r>
  </si>
  <si>
    <r>
      <t>§</t>
    </r>
    <r>
      <rPr>
        <sz val="7"/>
        <color rgb="FF1E1E1E"/>
        <rFont val="Times New Roman"/>
        <family val="1"/>
      </rPr>
      <t xml:space="preserve">  </t>
    </r>
    <r>
      <rPr>
        <sz val="12"/>
        <color rgb="FF1E1E1E"/>
        <rFont val="Segoe UI"/>
        <family val="2"/>
      </rPr>
      <t>Alt+F8: displays the </t>
    </r>
    <r>
      <rPr>
        <b/>
        <sz val="12"/>
        <color rgb="FF1E1E1E"/>
        <rFont val="Segoe UI"/>
        <family val="2"/>
      </rPr>
      <t>Macro </t>
    </r>
    <r>
      <rPr>
        <sz val="12"/>
        <color rgb="FF1E1E1E"/>
        <rFont val="Segoe UI"/>
        <family val="2"/>
      </rPr>
      <t>dialog box to create, run, edit, or delete a macro.</t>
    </r>
  </si>
  <si>
    <r>
      <t>§</t>
    </r>
    <r>
      <rPr>
        <sz val="7"/>
        <color rgb="FF1E1E1E"/>
        <rFont val="Times New Roman"/>
        <family val="1"/>
      </rPr>
      <t xml:space="preserve">  </t>
    </r>
    <r>
      <rPr>
        <sz val="12"/>
        <color rgb="FF1E1E1E"/>
        <rFont val="Segoe UI"/>
        <family val="2"/>
      </rPr>
      <t>F9 alone: calculates all worksheets in all open workbooks.</t>
    </r>
  </si>
  <si>
    <r>
      <t>§</t>
    </r>
    <r>
      <rPr>
        <sz val="7"/>
        <color rgb="FF1E1E1E"/>
        <rFont val="Times New Roman"/>
        <family val="1"/>
      </rPr>
      <t xml:space="preserve">  </t>
    </r>
    <r>
      <rPr>
        <sz val="12"/>
        <color rgb="FF1E1E1E"/>
        <rFont val="Segoe UI"/>
        <family val="2"/>
      </rPr>
      <t>Shift+F9: calculates the active worksheet.</t>
    </r>
  </si>
  <si>
    <r>
      <t>§</t>
    </r>
    <r>
      <rPr>
        <sz val="7"/>
        <color rgb="FF1E1E1E"/>
        <rFont val="Times New Roman"/>
        <family val="1"/>
      </rPr>
      <t xml:space="preserve">  </t>
    </r>
    <r>
      <rPr>
        <sz val="12"/>
        <color rgb="FF1E1E1E"/>
        <rFont val="Segoe UI"/>
        <family val="2"/>
      </rPr>
      <t>Ctrl+Alt+F9: calculates all worksheets in all open workbooks, regardless of whether they have changed since the last calculation.</t>
    </r>
  </si>
  <si>
    <r>
      <t>§</t>
    </r>
    <r>
      <rPr>
        <sz val="7"/>
        <color rgb="FF1E1E1E"/>
        <rFont val="Times New Roman"/>
        <family val="1"/>
      </rPr>
      <t xml:space="preserve">  </t>
    </r>
    <r>
      <rPr>
        <sz val="12"/>
        <color rgb="FF1E1E1E"/>
        <rFont val="Segoe UI"/>
        <family val="2"/>
      </rPr>
      <t>Ctrl+Alt+Shift+F9: rechecks dependent formulas, and then calculates all cells in all open workbooks, including cells not marked as needing to be calculated.</t>
    </r>
  </si>
  <si>
    <r>
      <t>§</t>
    </r>
    <r>
      <rPr>
        <sz val="7"/>
        <color rgb="FF1E1E1E"/>
        <rFont val="Times New Roman"/>
        <family val="1"/>
      </rPr>
      <t xml:space="preserve">  </t>
    </r>
    <r>
      <rPr>
        <sz val="12"/>
        <color rgb="FF1E1E1E"/>
        <rFont val="Segoe UI"/>
        <family val="2"/>
      </rPr>
      <t>Ctrl+F9: minimizes a workbook window to an icon.</t>
    </r>
  </si>
  <si>
    <t>F10</t>
  </si>
  <si>
    <r>
      <t>§</t>
    </r>
    <r>
      <rPr>
        <sz val="7"/>
        <color rgb="FF1E1E1E"/>
        <rFont val="Times New Roman"/>
        <family val="1"/>
      </rPr>
      <t xml:space="preserve">  </t>
    </r>
    <r>
      <rPr>
        <sz val="12"/>
        <color rgb="FF1E1E1E"/>
        <rFont val="Segoe UI"/>
        <family val="2"/>
      </rPr>
      <t>F10 alone: turns key tips on or off. (Pressing Alt does the same thing.)</t>
    </r>
  </si>
  <si>
    <r>
      <t>§</t>
    </r>
    <r>
      <rPr>
        <sz val="7"/>
        <color rgb="FF1E1E1E"/>
        <rFont val="Times New Roman"/>
        <family val="1"/>
      </rPr>
      <t xml:space="preserve">  </t>
    </r>
    <r>
      <rPr>
        <sz val="12"/>
        <color rgb="FF1E1E1E"/>
        <rFont val="Segoe UI"/>
        <family val="2"/>
      </rPr>
      <t>Shift+F10: displays the context menu for a selected item.</t>
    </r>
  </si>
  <si>
    <r>
      <t>§</t>
    </r>
    <r>
      <rPr>
        <sz val="7"/>
        <color rgb="FF1E1E1E"/>
        <rFont val="Times New Roman"/>
        <family val="1"/>
      </rPr>
      <t xml:space="preserve">  </t>
    </r>
    <r>
      <rPr>
        <sz val="12"/>
        <color rgb="FF1E1E1E"/>
        <rFont val="Segoe UI"/>
        <family val="2"/>
      </rPr>
      <t>Alt+Shift+F10: displays the menu or message for an </t>
    </r>
    <r>
      <rPr>
        <b/>
        <sz val="12"/>
        <color rgb="FF1E1E1E"/>
        <rFont val="Segoe UI"/>
        <family val="2"/>
      </rPr>
      <t>Error Checking</t>
    </r>
    <r>
      <rPr>
        <sz val="12"/>
        <color rgb="FF1E1E1E"/>
        <rFont val="Segoe UI"/>
        <family val="2"/>
      </rPr>
      <t> button.</t>
    </r>
  </si>
  <si>
    <r>
      <t>§</t>
    </r>
    <r>
      <rPr>
        <sz val="7"/>
        <color rgb="FF1E1E1E"/>
        <rFont val="Times New Roman"/>
        <family val="1"/>
      </rPr>
      <t xml:space="preserve">  </t>
    </r>
    <r>
      <rPr>
        <sz val="12"/>
        <color rgb="FF1E1E1E"/>
        <rFont val="Segoe UI"/>
        <family val="2"/>
      </rPr>
      <t>Ctrl+F10: maximizes or restores the selected workbook window.</t>
    </r>
  </si>
  <si>
    <r>
      <t>§</t>
    </r>
    <r>
      <rPr>
        <sz val="7"/>
        <color rgb="FF1E1E1E"/>
        <rFont val="Times New Roman"/>
        <family val="1"/>
      </rPr>
      <t xml:space="preserve">  </t>
    </r>
    <r>
      <rPr>
        <sz val="12"/>
        <color rgb="FF1E1E1E"/>
        <rFont val="Segoe UI"/>
        <family val="2"/>
      </rPr>
      <t>F11 alone: creates a chart of the data in the current range in a separate </t>
    </r>
    <r>
      <rPr>
        <b/>
        <sz val="12"/>
        <color rgb="FF1E1E1E"/>
        <rFont val="Segoe UI"/>
        <family val="2"/>
      </rPr>
      <t>Chart </t>
    </r>
    <r>
      <rPr>
        <sz val="12"/>
        <color rgb="FF1E1E1E"/>
        <rFont val="Segoe UI"/>
        <family val="2"/>
      </rPr>
      <t>sheet.</t>
    </r>
  </si>
  <si>
    <r>
      <t>§</t>
    </r>
    <r>
      <rPr>
        <sz val="7"/>
        <color rgb="FF1E1E1E"/>
        <rFont val="Times New Roman"/>
        <family val="1"/>
      </rPr>
      <t xml:space="preserve">  </t>
    </r>
    <r>
      <rPr>
        <sz val="12"/>
        <color rgb="FF1E1E1E"/>
        <rFont val="Segoe UI"/>
        <family val="2"/>
      </rPr>
      <t>Shift+F11: inserts a new worksheet.</t>
    </r>
  </si>
  <si>
    <r>
      <t>§</t>
    </r>
    <r>
      <rPr>
        <sz val="7"/>
        <color rgb="FF1E1E1E"/>
        <rFont val="Times New Roman"/>
        <family val="1"/>
      </rPr>
      <t xml:space="preserve">  </t>
    </r>
    <r>
      <rPr>
        <sz val="12"/>
        <color rgb="FF1E1E1E"/>
        <rFont val="Segoe UI"/>
        <family val="2"/>
      </rPr>
      <t>Alt+F11: opens the </t>
    </r>
    <r>
      <rPr>
        <b/>
        <sz val="12"/>
        <color rgb="FF1E1E1E"/>
        <rFont val="Segoe UI"/>
        <family val="2"/>
      </rPr>
      <t>Microsoft Visual Basic For Applications Editor</t>
    </r>
    <r>
      <rPr>
        <sz val="12"/>
        <color rgb="FF1E1E1E"/>
        <rFont val="Segoe UI"/>
        <family val="2"/>
      </rPr>
      <t>, in which you can create a macro by using Visual Basic for Applications (VBA).</t>
    </r>
  </si>
  <si>
    <t>F12</t>
  </si>
  <si>
    <r>
      <t>§</t>
    </r>
    <r>
      <rPr>
        <sz val="7"/>
        <color rgb="FF1E1E1E"/>
        <rFont val="Times New Roman"/>
        <family val="1"/>
      </rPr>
      <t xml:space="preserve">  </t>
    </r>
    <r>
      <rPr>
        <sz val="12"/>
        <color rgb="FF1E1E1E"/>
        <rFont val="Segoe UI"/>
        <family val="2"/>
      </rPr>
      <t>F12 alone: displays the </t>
    </r>
    <r>
      <rPr>
        <b/>
        <sz val="12"/>
        <color rgb="FF1E1E1E"/>
        <rFont val="Segoe UI"/>
        <family val="2"/>
      </rPr>
      <t>Save As</t>
    </r>
    <r>
      <rPr>
        <sz val="12"/>
        <color rgb="FF1E1E1E"/>
        <rFont val="Segoe UI"/>
        <family val="2"/>
      </rPr>
      <t> dialog box.</t>
    </r>
  </si>
  <si>
    <t>Other useful shortcut keys</t>
  </si>
  <si>
    <t>Alt</t>
  </si>
  <si>
    <r>
      <t>§</t>
    </r>
    <r>
      <rPr>
        <sz val="7"/>
        <color rgb="FF1E1E1E"/>
        <rFont val="Times New Roman"/>
        <family val="1"/>
      </rPr>
      <t xml:space="preserve">  </t>
    </r>
    <r>
      <rPr>
        <sz val="12"/>
        <color rgb="FF1E1E1E"/>
        <rFont val="Segoe UI"/>
        <family val="2"/>
      </rPr>
      <t>Displays the Key Tips (new shortcuts) on the ribbon.</t>
    </r>
  </si>
  <si>
    <t>For example,</t>
  </si>
  <si>
    <r>
      <t>§</t>
    </r>
    <r>
      <rPr>
        <sz val="7"/>
        <color rgb="FF1E1E1E"/>
        <rFont val="Times New Roman"/>
        <family val="1"/>
      </rPr>
      <t xml:space="preserve">  </t>
    </r>
    <r>
      <rPr>
        <sz val="12"/>
        <color rgb="FF1E1E1E"/>
        <rFont val="Segoe UI"/>
        <family val="2"/>
      </rPr>
      <t>Alt, W, P switches the worksheet to </t>
    </r>
    <r>
      <rPr>
        <b/>
        <sz val="12"/>
        <color rgb="FF1E1E1E"/>
        <rFont val="Segoe UI"/>
        <family val="2"/>
      </rPr>
      <t>Page Layout</t>
    </r>
    <r>
      <rPr>
        <sz val="12"/>
        <color rgb="FF1E1E1E"/>
        <rFont val="Segoe UI"/>
        <family val="2"/>
      </rPr>
      <t> view.</t>
    </r>
  </si>
  <si>
    <r>
      <t>§</t>
    </r>
    <r>
      <rPr>
        <sz val="7"/>
        <color rgb="FF1E1E1E"/>
        <rFont val="Times New Roman"/>
        <family val="1"/>
      </rPr>
      <t xml:space="preserve">  </t>
    </r>
    <r>
      <rPr>
        <sz val="12"/>
        <color rgb="FF1E1E1E"/>
        <rFont val="Segoe UI"/>
        <family val="2"/>
      </rPr>
      <t>Alt, W, L switches the worksheet to </t>
    </r>
    <r>
      <rPr>
        <b/>
        <sz val="12"/>
        <color rgb="FF1E1E1E"/>
        <rFont val="Segoe UI"/>
        <family val="2"/>
      </rPr>
      <t>Normal</t>
    </r>
    <r>
      <rPr>
        <sz val="12"/>
        <color rgb="FF1E1E1E"/>
        <rFont val="Segoe UI"/>
        <family val="2"/>
      </rPr>
      <t> view.</t>
    </r>
  </si>
  <si>
    <r>
      <t>§</t>
    </r>
    <r>
      <rPr>
        <sz val="7"/>
        <color rgb="FF1E1E1E"/>
        <rFont val="Times New Roman"/>
        <family val="1"/>
      </rPr>
      <t xml:space="preserve">  </t>
    </r>
    <r>
      <rPr>
        <sz val="12"/>
        <color rgb="FF1E1E1E"/>
        <rFont val="Segoe UI"/>
        <family val="2"/>
      </rPr>
      <t>Alt, W, I switches the worksheet to </t>
    </r>
    <r>
      <rPr>
        <b/>
        <sz val="12"/>
        <color rgb="FF1E1E1E"/>
        <rFont val="Segoe UI"/>
        <family val="2"/>
      </rPr>
      <t>Page Break Preview</t>
    </r>
    <r>
      <rPr>
        <sz val="12"/>
        <color rgb="FF1E1E1E"/>
        <rFont val="Segoe UI"/>
        <family val="2"/>
      </rPr>
      <t> view.</t>
    </r>
  </si>
  <si>
    <r>
      <t>§</t>
    </r>
    <r>
      <rPr>
        <sz val="7"/>
        <color rgb="FF1E1E1E"/>
        <rFont val="Times New Roman"/>
        <family val="1"/>
      </rPr>
      <t xml:space="preserve">  </t>
    </r>
    <r>
      <rPr>
        <sz val="12"/>
        <color rgb="FF1E1E1E"/>
        <rFont val="Segoe UI"/>
        <family val="2"/>
      </rPr>
      <t>Move one cell up, down, left, or right in a worksheet.</t>
    </r>
  </si>
  <si>
    <r>
      <t>§</t>
    </r>
    <r>
      <rPr>
        <sz val="7"/>
        <color rgb="FF1E1E1E"/>
        <rFont val="Times New Roman"/>
        <family val="1"/>
      </rPr>
      <t xml:space="preserve">  </t>
    </r>
    <r>
      <rPr>
        <sz val="12"/>
        <color rgb="FF1E1E1E"/>
        <rFont val="Segoe UI"/>
        <family val="2"/>
      </rPr>
      <t>Ctrl+Arrow key moves to the edge of the current data region in a worksheet.</t>
    </r>
  </si>
  <si>
    <r>
      <t>§</t>
    </r>
    <r>
      <rPr>
        <sz val="7"/>
        <color rgb="FF1E1E1E"/>
        <rFont val="Times New Roman"/>
        <family val="1"/>
      </rPr>
      <t xml:space="preserve">  </t>
    </r>
    <r>
      <rPr>
        <sz val="12"/>
        <color rgb="FF1E1E1E"/>
        <rFont val="Segoe UI"/>
        <family val="2"/>
      </rPr>
      <t>Shift+Arrow key extends the selection of cells by one cell.</t>
    </r>
  </si>
  <si>
    <r>
      <t>§</t>
    </r>
    <r>
      <rPr>
        <sz val="7"/>
        <color rgb="FF1E1E1E"/>
        <rFont val="Times New Roman"/>
        <family val="1"/>
      </rPr>
      <t xml:space="preserve">  </t>
    </r>
    <r>
      <rPr>
        <sz val="12"/>
        <color rgb="FF1E1E1E"/>
        <rFont val="Segoe UI"/>
        <family val="2"/>
      </rPr>
      <t>Ctrl+Shift+Arrow key extends the selection of cells to the last nonblank cell in the same column or row as the active cell, or if the next cell is blank, extends the selection to the next nonblank cell.</t>
    </r>
  </si>
  <si>
    <r>
      <t>§</t>
    </r>
    <r>
      <rPr>
        <sz val="7"/>
        <color rgb="FF1E1E1E"/>
        <rFont val="Times New Roman"/>
        <family val="1"/>
      </rPr>
      <t xml:space="preserve">  </t>
    </r>
    <r>
      <rPr>
        <sz val="12"/>
        <color rgb="FF1E1E1E"/>
        <rFont val="Segoe UI"/>
        <family val="2"/>
      </rPr>
      <t>Left or Right arrow key selects the tab to the left or right when the ribbon is selected. When a submenu is open or selected, these arrow keys switch between the main menu and the submenu. When a ribbon tab is selected, these keys navigate the tab buttons.</t>
    </r>
  </si>
  <si>
    <r>
      <t>§</t>
    </r>
    <r>
      <rPr>
        <sz val="7"/>
        <color rgb="FF1E1E1E"/>
        <rFont val="Times New Roman"/>
        <family val="1"/>
      </rPr>
      <t xml:space="preserve">  </t>
    </r>
    <r>
      <rPr>
        <sz val="12"/>
        <color rgb="FF1E1E1E"/>
        <rFont val="Segoe UI"/>
        <family val="2"/>
      </rPr>
      <t>Down or Up arrow key selects the next or previous command when a menu or submenu is open. When a ribbon tab is selected, these keys navigate up or down the tab group.</t>
    </r>
  </si>
  <si>
    <r>
      <t>§</t>
    </r>
    <r>
      <rPr>
        <sz val="7"/>
        <color rgb="FF1E1E1E"/>
        <rFont val="Times New Roman"/>
        <family val="1"/>
      </rPr>
      <t xml:space="preserve">  </t>
    </r>
    <r>
      <rPr>
        <sz val="12"/>
        <color rgb="FF1E1E1E"/>
        <rFont val="Segoe UI"/>
        <family val="2"/>
      </rPr>
      <t>In a dialog box, arrow keys move between options in an open drop-down list, or between options in a group of options.</t>
    </r>
  </si>
  <si>
    <r>
      <t>§</t>
    </r>
    <r>
      <rPr>
        <sz val="7"/>
        <color rgb="FF1E1E1E"/>
        <rFont val="Times New Roman"/>
        <family val="1"/>
      </rPr>
      <t xml:space="preserve">  </t>
    </r>
    <r>
      <rPr>
        <sz val="12"/>
        <color rgb="FF1E1E1E"/>
        <rFont val="Segoe UI"/>
        <family val="2"/>
      </rPr>
      <t>Down or Alt+Down arrow key opens a selected drop-down list.</t>
    </r>
  </si>
  <si>
    <t>Backspace</t>
  </si>
  <si>
    <r>
      <t>§</t>
    </r>
    <r>
      <rPr>
        <sz val="7"/>
        <color rgb="FF1E1E1E"/>
        <rFont val="Times New Roman"/>
        <family val="1"/>
      </rPr>
      <t xml:space="preserve">  </t>
    </r>
    <r>
      <rPr>
        <sz val="12"/>
        <color rgb="FF1E1E1E"/>
        <rFont val="Segoe UI"/>
        <family val="2"/>
      </rPr>
      <t>Deletes one character to the left in the formula bar.</t>
    </r>
  </si>
  <si>
    <r>
      <t>§</t>
    </r>
    <r>
      <rPr>
        <sz val="7"/>
        <color rgb="FF1E1E1E"/>
        <rFont val="Times New Roman"/>
        <family val="1"/>
      </rPr>
      <t xml:space="preserve">  </t>
    </r>
    <r>
      <rPr>
        <sz val="12"/>
        <color rgb="FF1E1E1E"/>
        <rFont val="Segoe UI"/>
        <family val="2"/>
      </rPr>
      <t>Clears the content of the active cell.</t>
    </r>
  </si>
  <si>
    <r>
      <t>§</t>
    </r>
    <r>
      <rPr>
        <sz val="7"/>
        <color rgb="FF1E1E1E"/>
        <rFont val="Times New Roman"/>
        <family val="1"/>
      </rPr>
      <t xml:space="preserve">  </t>
    </r>
    <r>
      <rPr>
        <sz val="12"/>
        <color rgb="FF1E1E1E"/>
        <rFont val="Segoe UI"/>
        <family val="2"/>
      </rPr>
      <t>In cell editing mode, it deletes the character to the left of the insertion point.</t>
    </r>
  </si>
  <si>
    <r>
      <t>§</t>
    </r>
    <r>
      <rPr>
        <sz val="7"/>
        <color rgb="FF1E1E1E"/>
        <rFont val="Times New Roman"/>
        <family val="1"/>
      </rPr>
      <t xml:space="preserve">  </t>
    </r>
    <r>
      <rPr>
        <sz val="12"/>
        <color rgb="FF1E1E1E"/>
        <rFont val="Segoe UI"/>
        <family val="2"/>
      </rPr>
      <t>Removes the cell contents (data and formulas) from selected cells without affecting cell formats, threaded comments, or notes.</t>
    </r>
  </si>
  <si>
    <r>
      <t>§</t>
    </r>
    <r>
      <rPr>
        <sz val="7"/>
        <color rgb="FF1E1E1E"/>
        <rFont val="Times New Roman"/>
        <family val="1"/>
      </rPr>
      <t xml:space="preserve">  </t>
    </r>
    <r>
      <rPr>
        <sz val="12"/>
        <color rgb="FF1E1E1E"/>
        <rFont val="Segoe UI"/>
        <family val="2"/>
      </rPr>
      <t>In cell editing mode, it deletes the character to the right of the insertion point.</t>
    </r>
  </si>
  <si>
    <t>End</t>
  </si>
  <si>
    <r>
      <t>§</t>
    </r>
    <r>
      <rPr>
        <sz val="7"/>
        <color rgb="FF1E1E1E"/>
        <rFont val="Times New Roman"/>
        <family val="1"/>
      </rPr>
      <t xml:space="preserve">  </t>
    </r>
    <r>
      <rPr>
        <sz val="12"/>
        <color rgb="FF1E1E1E"/>
        <rFont val="Segoe UI"/>
        <family val="2"/>
      </rPr>
      <t>End turns </t>
    </r>
    <r>
      <rPr>
        <b/>
        <sz val="12"/>
        <color rgb="FF1E1E1E"/>
        <rFont val="Segoe UI"/>
        <family val="2"/>
      </rPr>
      <t>End </t>
    </r>
    <r>
      <rPr>
        <sz val="12"/>
        <color rgb="FF1E1E1E"/>
        <rFont val="Segoe UI"/>
        <family val="2"/>
      </rPr>
      <t>mode on or off. In </t>
    </r>
    <r>
      <rPr>
        <b/>
        <sz val="12"/>
        <color rgb="FF1E1E1E"/>
        <rFont val="Segoe UI"/>
        <family val="2"/>
      </rPr>
      <t>End </t>
    </r>
    <r>
      <rPr>
        <sz val="12"/>
        <color rgb="FF1E1E1E"/>
        <rFont val="Segoe UI"/>
        <family val="2"/>
      </rPr>
      <t>mode, you can press an arrow key to move to the next nonblank cell in the same column or row as the active cell. </t>
    </r>
    <r>
      <rPr>
        <b/>
        <sz val="12"/>
        <color rgb="FF1E1E1E"/>
        <rFont val="Segoe UI"/>
        <family val="2"/>
      </rPr>
      <t>End </t>
    </r>
    <r>
      <rPr>
        <sz val="12"/>
        <color rgb="FF1E1E1E"/>
        <rFont val="Segoe UI"/>
        <family val="2"/>
      </rPr>
      <t>mode turns off automatically after pressing the arrow key. Make sure to press End again before pressing the next arrow key. </t>
    </r>
    <r>
      <rPr>
        <b/>
        <sz val="12"/>
        <color rgb="FF1E1E1E"/>
        <rFont val="Segoe UI"/>
        <family val="2"/>
      </rPr>
      <t>End </t>
    </r>
    <r>
      <rPr>
        <sz val="12"/>
        <color rgb="FF1E1E1E"/>
        <rFont val="Segoe UI"/>
        <family val="2"/>
      </rPr>
      <t>mode is shown in the status bar when it is on.</t>
    </r>
  </si>
  <si>
    <r>
      <t>§</t>
    </r>
    <r>
      <rPr>
        <sz val="7"/>
        <color rgb="FF1E1E1E"/>
        <rFont val="Times New Roman"/>
        <family val="1"/>
      </rPr>
      <t xml:space="preserve">  </t>
    </r>
    <r>
      <rPr>
        <sz val="12"/>
        <color rgb="FF1E1E1E"/>
        <rFont val="Segoe UI"/>
        <family val="2"/>
      </rPr>
      <t>If the cells are blank, pressing End followed by an arrow key moves to the last cell in the row or column.</t>
    </r>
  </si>
  <si>
    <r>
      <t>§</t>
    </r>
    <r>
      <rPr>
        <sz val="7"/>
        <color rgb="FF1E1E1E"/>
        <rFont val="Times New Roman"/>
        <family val="1"/>
      </rPr>
      <t xml:space="preserve">  </t>
    </r>
    <r>
      <rPr>
        <sz val="12"/>
        <color rgb="FF1E1E1E"/>
        <rFont val="Segoe UI"/>
        <family val="2"/>
      </rPr>
      <t>End also selects the last command on the menu when a menu or submenu is visible.</t>
    </r>
  </si>
  <si>
    <r>
      <t>§</t>
    </r>
    <r>
      <rPr>
        <sz val="7"/>
        <color rgb="FF1E1E1E"/>
        <rFont val="Times New Roman"/>
        <family val="1"/>
      </rPr>
      <t xml:space="preserve">  </t>
    </r>
    <r>
      <rPr>
        <sz val="12"/>
        <color rgb="FF1E1E1E"/>
        <rFont val="Segoe UI"/>
        <family val="2"/>
      </rPr>
      <t>Ctrl+End moves to the last cell on a worksheet, to the lowest used row of the rightmost used column. If the cursor is in the formula bar, Ctrl+End moves the cursor to the end of the text.</t>
    </r>
  </si>
  <si>
    <r>
      <t>§</t>
    </r>
    <r>
      <rPr>
        <sz val="7"/>
        <color rgb="FF1E1E1E"/>
        <rFont val="Times New Roman"/>
        <family val="1"/>
      </rPr>
      <t xml:space="preserve">  </t>
    </r>
    <r>
      <rPr>
        <sz val="12"/>
        <color rgb="FF1E1E1E"/>
        <rFont val="Segoe UI"/>
        <family val="2"/>
      </rPr>
      <t>Ctrl+Shift+End extends the selection of cells to the last used cell on the worksheet (lower-right corner). If the cursor is in the formula bar, Ctrl+Shift+End selects all text in the formula bar from the cursor position to the end—this does not affect the height of the formula bar.</t>
    </r>
  </si>
  <si>
    <r>
      <t>§</t>
    </r>
    <r>
      <rPr>
        <sz val="7"/>
        <color rgb="FF1E1E1E"/>
        <rFont val="Times New Roman"/>
        <family val="1"/>
      </rPr>
      <t xml:space="preserve">  </t>
    </r>
    <r>
      <rPr>
        <sz val="12"/>
        <color rgb="FF1E1E1E"/>
        <rFont val="Segoe UI"/>
        <family val="2"/>
      </rPr>
      <t>Completes a cell entry from the cell or the formula bar and selects the cell below (by default).</t>
    </r>
  </si>
  <si>
    <r>
      <t>§</t>
    </r>
    <r>
      <rPr>
        <sz val="7"/>
        <color rgb="FF1E1E1E"/>
        <rFont val="Times New Roman"/>
        <family val="1"/>
      </rPr>
      <t xml:space="preserve">  </t>
    </r>
    <r>
      <rPr>
        <sz val="12"/>
        <color rgb="FF1E1E1E"/>
        <rFont val="Segoe UI"/>
        <family val="2"/>
      </rPr>
      <t>In a data form, it moves to the first field in the next record.</t>
    </r>
  </si>
  <si>
    <r>
      <t>§</t>
    </r>
    <r>
      <rPr>
        <sz val="7"/>
        <color rgb="FF1E1E1E"/>
        <rFont val="Times New Roman"/>
        <family val="1"/>
      </rPr>
      <t xml:space="preserve">  </t>
    </r>
    <r>
      <rPr>
        <sz val="12"/>
        <color rgb="FF1E1E1E"/>
        <rFont val="Segoe UI"/>
        <family val="2"/>
      </rPr>
      <t>Opens a selected menu (press F10 to activate the menu bar) or performs the action for a selected command.</t>
    </r>
  </si>
  <si>
    <r>
      <t>§</t>
    </r>
    <r>
      <rPr>
        <sz val="7"/>
        <color rgb="FF1E1E1E"/>
        <rFont val="Times New Roman"/>
        <family val="1"/>
      </rPr>
      <t xml:space="preserve">  </t>
    </r>
    <r>
      <rPr>
        <sz val="12"/>
        <color rgb="FF1E1E1E"/>
        <rFont val="Segoe UI"/>
        <family val="2"/>
      </rPr>
      <t>In a dialog box, it performs the action for the default command button in the dialog box (the button with the bold outline, often the </t>
    </r>
    <r>
      <rPr>
        <b/>
        <sz val="12"/>
        <color rgb="FF1E1E1E"/>
        <rFont val="Segoe UI"/>
        <family val="2"/>
      </rPr>
      <t>OK</t>
    </r>
    <r>
      <rPr>
        <sz val="12"/>
        <color rgb="FF1E1E1E"/>
        <rFont val="Segoe UI"/>
        <family val="2"/>
      </rPr>
      <t> button).</t>
    </r>
  </si>
  <si>
    <r>
      <t>§</t>
    </r>
    <r>
      <rPr>
        <sz val="7"/>
        <color rgb="FF1E1E1E"/>
        <rFont val="Times New Roman"/>
        <family val="1"/>
      </rPr>
      <t xml:space="preserve">  </t>
    </r>
    <r>
      <rPr>
        <sz val="12"/>
        <color rgb="FF1E1E1E"/>
        <rFont val="Segoe UI"/>
        <family val="2"/>
      </rPr>
      <t>Alt+Enter starts a new line in the same cell.</t>
    </r>
  </si>
  <si>
    <r>
      <t>§</t>
    </r>
    <r>
      <rPr>
        <sz val="7"/>
        <color rgb="FF1E1E1E"/>
        <rFont val="Times New Roman"/>
        <family val="1"/>
      </rPr>
      <t xml:space="preserve">  </t>
    </r>
    <r>
      <rPr>
        <sz val="12"/>
        <color rgb="FF1E1E1E"/>
        <rFont val="Segoe UI"/>
        <family val="2"/>
      </rPr>
      <t>Ctrl+Enter fills the selected cell range with the current entry.</t>
    </r>
  </si>
  <si>
    <r>
      <t>§</t>
    </r>
    <r>
      <rPr>
        <sz val="7"/>
        <color rgb="FF1E1E1E"/>
        <rFont val="Times New Roman"/>
        <family val="1"/>
      </rPr>
      <t xml:space="preserve">  </t>
    </r>
    <r>
      <rPr>
        <sz val="12"/>
        <color rgb="FF1E1E1E"/>
        <rFont val="Segoe UI"/>
        <family val="2"/>
      </rPr>
      <t>Shift+Enter completes a cell entry and selects the cell above.</t>
    </r>
  </si>
  <si>
    <r>
      <t>§</t>
    </r>
    <r>
      <rPr>
        <sz val="7"/>
        <color rgb="FF1E1E1E"/>
        <rFont val="Times New Roman"/>
        <family val="1"/>
      </rPr>
      <t xml:space="preserve">  </t>
    </r>
    <r>
      <rPr>
        <sz val="12"/>
        <color rgb="FF1E1E1E"/>
        <rFont val="Segoe UI"/>
        <family val="2"/>
      </rPr>
      <t>Cancels an entry in the cell or formula bar.</t>
    </r>
  </si>
  <si>
    <r>
      <t>§</t>
    </r>
    <r>
      <rPr>
        <sz val="7"/>
        <color rgb="FF1E1E1E"/>
        <rFont val="Times New Roman"/>
        <family val="1"/>
      </rPr>
      <t xml:space="preserve">  </t>
    </r>
    <r>
      <rPr>
        <sz val="12"/>
        <color rgb="FF1E1E1E"/>
        <rFont val="Segoe UI"/>
        <family val="2"/>
      </rPr>
      <t>Closes an open menu or submenu, dialog box, or message window.</t>
    </r>
  </si>
  <si>
    <r>
      <t>§</t>
    </r>
    <r>
      <rPr>
        <sz val="7"/>
        <color rgb="FF1E1E1E"/>
        <rFont val="Times New Roman"/>
        <family val="1"/>
      </rPr>
      <t xml:space="preserve">  </t>
    </r>
    <r>
      <rPr>
        <sz val="12"/>
        <color rgb="FF1E1E1E"/>
        <rFont val="Segoe UI"/>
        <family val="2"/>
      </rPr>
      <t>Moves to the beginning of a row in a worksheet.</t>
    </r>
  </si>
  <si>
    <r>
      <t>§</t>
    </r>
    <r>
      <rPr>
        <sz val="7"/>
        <color rgb="FF1E1E1E"/>
        <rFont val="Times New Roman"/>
        <family val="1"/>
      </rPr>
      <t xml:space="preserve">  </t>
    </r>
    <r>
      <rPr>
        <sz val="12"/>
        <color rgb="FF1E1E1E"/>
        <rFont val="Segoe UI"/>
        <family val="2"/>
      </rPr>
      <t>Moves to the cell in the upper-left corner of the window when Scroll lock is turned on.</t>
    </r>
  </si>
  <si>
    <r>
      <t>§</t>
    </r>
    <r>
      <rPr>
        <sz val="7"/>
        <color rgb="FF1E1E1E"/>
        <rFont val="Times New Roman"/>
        <family val="1"/>
      </rPr>
      <t xml:space="preserve">  </t>
    </r>
    <r>
      <rPr>
        <sz val="12"/>
        <color rgb="FF1E1E1E"/>
        <rFont val="Segoe UI"/>
        <family val="2"/>
      </rPr>
      <t>Selects the first command on the menu when a menu or submenu is visible.</t>
    </r>
  </si>
  <si>
    <r>
      <t>§</t>
    </r>
    <r>
      <rPr>
        <sz val="7"/>
        <color rgb="FF1E1E1E"/>
        <rFont val="Times New Roman"/>
        <family val="1"/>
      </rPr>
      <t xml:space="preserve">  </t>
    </r>
    <r>
      <rPr>
        <sz val="12"/>
        <color rgb="FF1E1E1E"/>
        <rFont val="Segoe UI"/>
        <family val="2"/>
      </rPr>
      <t>Ctrl+Home moves to the beginning of a worksheet.</t>
    </r>
  </si>
  <si>
    <r>
      <t>§</t>
    </r>
    <r>
      <rPr>
        <sz val="7"/>
        <color rgb="FF1E1E1E"/>
        <rFont val="Times New Roman"/>
        <family val="1"/>
      </rPr>
      <t xml:space="preserve">  </t>
    </r>
    <r>
      <rPr>
        <sz val="12"/>
        <color rgb="FF1E1E1E"/>
        <rFont val="Segoe UI"/>
        <family val="2"/>
      </rPr>
      <t>Ctrl+Shift+Home extends the selection of cells to the beginning of the worksheet.</t>
    </r>
  </si>
  <si>
    <r>
      <t>§</t>
    </r>
    <r>
      <rPr>
        <sz val="7"/>
        <color rgb="FF1E1E1E"/>
        <rFont val="Times New Roman"/>
        <family val="1"/>
      </rPr>
      <t xml:space="preserve">  </t>
    </r>
    <r>
      <rPr>
        <sz val="12"/>
        <color rgb="FF1E1E1E"/>
        <rFont val="Segoe UI"/>
        <family val="2"/>
      </rPr>
      <t>Moves one screen down in a worksheet.</t>
    </r>
  </si>
  <si>
    <r>
      <t>§</t>
    </r>
    <r>
      <rPr>
        <sz val="7"/>
        <color rgb="FF1E1E1E"/>
        <rFont val="Times New Roman"/>
        <family val="1"/>
      </rPr>
      <t xml:space="preserve">  </t>
    </r>
    <r>
      <rPr>
        <sz val="12"/>
        <color rgb="FF1E1E1E"/>
        <rFont val="Segoe UI"/>
        <family val="2"/>
      </rPr>
      <t>Alt+Page down moves one screen to the right in a worksheet.</t>
    </r>
  </si>
  <si>
    <r>
      <t>§</t>
    </r>
    <r>
      <rPr>
        <sz val="7"/>
        <color rgb="FF1E1E1E"/>
        <rFont val="Times New Roman"/>
        <family val="1"/>
      </rPr>
      <t xml:space="preserve">  </t>
    </r>
    <r>
      <rPr>
        <sz val="12"/>
        <color rgb="FF1E1E1E"/>
        <rFont val="Segoe UI"/>
        <family val="2"/>
      </rPr>
      <t>Ctrl+Page down moves to the next sheet in a workbook.</t>
    </r>
  </si>
  <si>
    <r>
      <t>§</t>
    </r>
    <r>
      <rPr>
        <sz val="7"/>
        <color rgb="FF1E1E1E"/>
        <rFont val="Times New Roman"/>
        <family val="1"/>
      </rPr>
      <t xml:space="preserve">  </t>
    </r>
    <r>
      <rPr>
        <sz val="12"/>
        <color rgb="FF1E1E1E"/>
        <rFont val="Segoe UI"/>
        <family val="2"/>
      </rPr>
      <t>Ctrl+Shift+Page down selects the current and next sheet in a workbook.</t>
    </r>
  </si>
  <si>
    <r>
      <t>§</t>
    </r>
    <r>
      <rPr>
        <sz val="7"/>
        <color rgb="FF1E1E1E"/>
        <rFont val="Times New Roman"/>
        <family val="1"/>
      </rPr>
      <t xml:space="preserve">  </t>
    </r>
    <r>
      <rPr>
        <sz val="12"/>
        <color rgb="FF1E1E1E"/>
        <rFont val="Segoe UI"/>
        <family val="2"/>
      </rPr>
      <t>Moves one screen up in a worksheet.</t>
    </r>
  </si>
  <si>
    <r>
      <t>§</t>
    </r>
    <r>
      <rPr>
        <sz val="7"/>
        <color rgb="FF1E1E1E"/>
        <rFont val="Times New Roman"/>
        <family val="1"/>
      </rPr>
      <t xml:space="preserve">  </t>
    </r>
    <r>
      <rPr>
        <sz val="12"/>
        <color rgb="FF1E1E1E"/>
        <rFont val="Segoe UI"/>
        <family val="2"/>
      </rPr>
      <t>Alt+Page up moves one screen to the left in a worksheet.</t>
    </r>
  </si>
  <si>
    <r>
      <t>§</t>
    </r>
    <r>
      <rPr>
        <sz val="7"/>
        <color rgb="FF1E1E1E"/>
        <rFont val="Times New Roman"/>
        <family val="1"/>
      </rPr>
      <t xml:space="preserve">  </t>
    </r>
    <r>
      <rPr>
        <sz val="12"/>
        <color rgb="FF1E1E1E"/>
        <rFont val="Segoe UI"/>
        <family val="2"/>
      </rPr>
      <t>Ctrl+Page up moves to the previous sheet in a workbook.</t>
    </r>
  </si>
  <si>
    <r>
      <t>§</t>
    </r>
    <r>
      <rPr>
        <sz val="7"/>
        <color rgb="FF1E1E1E"/>
        <rFont val="Times New Roman"/>
        <family val="1"/>
      </rPr>
      <t xml:space="preserve">  </t>
    </r>
    <r>
      <rPr>
        <sz val="12"/>
        <color rgb="FF1E1E1E"/>
        <rFont val="Segoe UI"/>
        <family val="2"/>
      </rPr>
      <t>Ctrl+Shift+Page up selects the current and previous sheet in a workbook.</t>
    </r>
  </si>
  <si>
    <t>Shift</t>
  </si>
  <si>
    <r>
      <t>§</t>
    </r>
    <r>
      <rPr>
        <sz val="7"/>
        <color rgb="FF1E1E1E"/>
        <rFont val="Times New Roman"/>
        <family val="1"/>
      </rPr>
      <t xml:space="preserve">  </t>
    </r>
    <r>
      <rPr>
        <sz val="12"/>
        <color rgb="FF1E1E1E"/>
        <rFont val="Segoe UI"/>
        <family val="2"/>
      </rPr>
      <t>Hold the Shift key while you drag a selected row, column, or selected cells to move the selected cells and drop to insert them in a new location.</t>
    </r>
  </si>
  <si>
    <t>Spacebar</t>
  </si>
  <si>
    <r>
      <t>§</t>
    </r>
    <r>
      <rPr>
        <sz val="7"/>
        <color rgb="FF1E1E1E"/>
        <rFont val="Times New Roman"/>
        <family val="1"/>
      </rPr>
      <t xml:space="preserve">  </t>
    </r>
    <r>
      <rPr>
        <sz val="12"/>
        <color rgb="FF1E1E1E"/>
        <rFont val="Segoe UI"/>
        <family val="2"/>
      </rPr>
      <t>In a dialog box, performs the action for the selected button, or selects or clears a checkbox.</t>
    </r>
  </si>
  <si>
    <r>
      <t>§</t>
    </r>
    <r>
      <rPr>
        <sz val="7"/>
        <color rgb="FF1E1E1E"/>
        <rFont val="Times New Roman"/>
        <family val="1"/>
      </rPr>
      <t xml:space="preserve">  </t>
    </r>
    <r>
      <rPr>
        <sz val="12"/>
        <color rgb="FF1E1E1E"/>
        <rFont val="Segoe UI"/>
        <family val="2"/>
      </rPr>
      <t>Ctrl+Spacebar selects an entire column in a worksheet.</t>
    </r>
  </si>
  <si>
    <r>
      <t>§</t>
    </r>
    <r>
      <rPr>
        <sz val="7"/>
        <color rgb="FF1E1E1E"/>
        <rFont val="Times New Roman"/>
        <family val="1"/>
      </rPr>
      <t xml:space="preserve">  </t>
    </r>
    <r>
      <rPr>
        <sz val="12"/>
        <color rgb="FF1E1E1E"/>
        <rFont val="Segoe UI"/>
        <family val="2"/>
      </rPr>
      <t>Shift+Spacebar selects an entire row in a worksheet.</t>
    </r>
  </si>
  <si>
    <r>
      <t>§</t>
    </r>
    <r>
      <rPr>
        <sz val="7"/>
        <color rgb="FF1E1E1E"/>
        <rFont val="Times New Roman"/>
        <family val="1"/>
      </rPr>
      <t xml:space="preserve">  </t>
    </r>
    <r>
      <rPr>
        <sz val="12"/>
        <color rgb="FF1E1E1E"/>
        <rFont val="Segoe UI"/>
        <family val="2"/>
      </rPr>
      <t>Ctrl+Shift+Spacebar selects the entire worksheet.</t>
    </r>
  </si>
  <si>
    <r>
      <t>§</t>
    </r>
    <r>
      <rPr>
        <sz val="7"/>
        <color rgb="FF1E1E1E"/>
        <rFont val="Times New Roman"/>
        <family val="1"/>
      </rPr>
      <t xml:space="preserve">  </t>
    </r>
    <r>
      <rPr>
        <sz val="12"/>
        <color rgb="FF1E1E1E"/>
        <rFont val="Segoe UI"/>
        <family val="2"/>
      </rPr>
      <t>If the worksheet contains data, Ctrl+Shift+Spacebar selects the current region. Pressing Ctrl+Shift+Spacebar a second time selects the current region and its summary rows. Pressing Ctrl+Shift+Spacebar a third time selects the entire worksheet.</t>
    </r>
  </si>
  <si>
    <r>
      <t>§</t>
    </r>
    <r>
      <rPr>
        <sz val="7"/>
        <color rgb="FF1E1E1E"/>
        <rFont val="Times New Roman"/>
        <family val="1"/>
      </rPr>
      <t xml:space="preserve">  </t>
    </r>
    <r>
      <rPr>
        <sz val="12"/>
        <color rgb="FF1E1E1E"/>
        <rFont val="Segoe UI"/>
        <family val="2"/>
      </rPr>
      <t>When an object is selected, Ctrl+Shift+Spacebar selects all objects on a worksheet.</t>
    </r>
  </si>
  <si>
    <r>
      <t>§</t>
    </r>
    <r>
      <rPr>
        <sz val="7"/>
        <color rgb="FF1E1E1E"/>
        <rFont val="Times New Roman"/>
        <family val="1"/>
      </rPr>
      <t xml:space="preserve">  </t>
    </r>
    <r>
      <rPr>
        <sz val="12"/>
        <color rgb="FF1E1E1E"/>
        <rFont val="Segoe UI"/>
        <family val="2"/>
      </rPr>
      <t>Alt+Spacebar displays the </t>
    </r>
    <r>
      <rPr>
        <b/>
        <sz val="12"/>
        <color rgb="FF1E1E1E"/>
        <rFont val="Segoe UI"/>
        <family val="2"/>
      </rPr>
      <t>Control</t>
    </r>
    <r>
      <rPr>
        <sz val="12"/>
        <color rgb="FF1E1E1E"/>
        <rFont val="Segoe UI"/>
        <family val="2"/>
      </rPr>
      <t> menu for the Excel window.</t>
    </r>
  </si>
  <si>
    <r>
      <t>§</t>
    </r>
    <r>
      <rPr>
        <sz val="7"/>
        <color rgb="FF1E1E1E"/>
        <rFont val="Times New Roman"/>
        <family val="1"/>
      </rPr>
      <t xml:space="preserve">  </t>
    </r>
    <r>
      <rPr>
        <sz val="12"/>
        <color rgb="FF1E1E1E"/>
        <rFont val="Segoe UI"/>
        <family val="2"/>
      </rPr>
      <t>Moves one cell to the right in a worksheet.</t>
    </r>
  </si>
  <si>
    <r>
      <t>§</t>
    </r>
    <r>
      <rPr>
        <sz val="7"/>
        <color rgb="FF1E1E1E"/>
        <rFont val="Times New Roman"/>
        <family val="1"/>
      </rPr>
      <t xml:space="preserve">  </t>
    </r>
    <r>
      <rPr>
        <sz val="12"/>
        <color rgb="FF1E1E1E"/>
        <rFont val="Segoe UI"/>
        <family val="2"/>
      </rPr>
      <t>Moves between unlocked cells in a protected worksheet.</t>
    </r>
  </si>
  <si>
    <r>
      <t>§</t>
    </r>
    <r>
      <rPr>
        <sz val="7"/>
        <color rgb="FF1E1E1E"/>
        <rFont val="Times New Roman"/>
        <family val="1"/>
      </rPr>
      <t xml:space="preserve">  </t>
    </r>
    <r>
      <rPr>
        <sz val="12"/>
        <color rgb="FF1E1E1E"/>
        <rFont val="Segoe UI"/>
        <family val="2"/>
      </rPr>
      <t>Moves to the next option or option group in a dialog box.</t>
    </r>
  </si>
  <si>
    <r>
      <t>§</t>
    </r>
    <r>
      <rPr>
        <sz val="7"/>
        <color rgb="FF1E1E1E"/>
        <rFont val="Times New Roman"/>
        <family val="1"/>
      </rPr>
      <t xml:space="preserve">  </t>
    </r>
    <r>
      <rPr>
        <sz val="12"/>
        <color rgb="FF1E1E1E"/>
        <rFont val="Segoe UI"/>
        <family val="2"/>
      </rPr>
      <t>Shift+Tab moves to the previous cell in a worksheet or the previous option in a dialog box.</t>
    </r>
  </si>
  <si>
    <r>
      <t>§</t>
    </r>
    <r>
      <rPr>
        <sz val="7"/>
        <color rgb="FF1E1E1E"/>
        <rFont val="Times New Roman"/>
        <family val="1"/>
      </rPr>
      <t xml:space="preserve">  </t>
    </r>
    <r>
      <rPr>
        <sz val="12"/>
        <color rgb="FF1E1E1E"/>
        <rFont val="Segoe UI"/>
        <family val="2"/>
      </rPr>
      <t>Ctrl+Tab switches to the next tab in a dialog box, or (if no dialog box is open) switches between two Excel windows. </t>
    </r>
  </si>
  <si>
    <r>
      <t>§</t>
    </r>
    <r>
      <rPr>
        <sz val="7"/>
        <color rgb="FF1E1E1E"/>
        <rFont val="Times New Roman"/>
        <family val="1"/>
      </rPr>
      <t xml:space="preserve">  </t>
    </r>
    <r>
      <rPr>
        <sz val="12"/>
        <color rgb="FF1E1E1E"/>
        <rFont val="Segoe UI"/>
        <family val="2"/>
      </rPr>
      <t>Ctrl+Shift+Tab switches to the previous tab in a dialog box, or (if no dialog box is open) switches between all Excel windows.</t>
    </r>
  </si>
  <si>
    <t>Anders</t>
  </si>
  <si>
    <t>Flash Fill (Data Tab)</t>
  </si>
  <si>
    <t>`</t>
  </si>
  <si>
    <t>john.doe@example.com</t>
  </si>
  <si>
    <t>jane.smith@example.com</t>
  </si>
  <si>
    <t>jim.brown@example.com</t>
  </si>
  <si>
    <t>jessica.johnson@example.com</t>
  </si>
  <si>
    <t>jake.white@example.com</t>
  </si>
  <si>
    <t>julie.green@example.com</t>
  </si>
  <si>
    <t>jack.black@example.com</t>
  </si>
  <si>
    <t>jenna.grey@example.com</t>
  </si>
  <si>
    <t>jerry.gold@example.com</t>
  </si>
  <si>
    <t>jasmine.blue@example.com</t>
  </si>
  <si>
    <t>maria.gonzalez@example.com</t>
  </si>
  <si>
    <t>ahmed.khan@example.com</t>
  </si>
  <si>
    <t>ling.wu@example.com</t>
  </si>
  <si>
    <t>aisha.patel@example.com</t>
  </si>
  <si>
    <t>carlos.ramirez@example.com</t>
  </si>
  <si>
    <t>fatima.ali@example.com</t>
  </si>
  <si>
    <t>hiroshi.tanaka@example.com</t>
  </si>
  <si>
    <t>sophie.dubois@example.com</t>
  </si>
  <si>
    <t>rajesh.kumar@example.com</t>
  </si>
  <si>
    <t>zhen.li@example.com</t>
  </si>
  <si>
    <t>olivia.martin@example.com</t>
  </si>
  <si>
    <t>noah.davis@example.com</t>
  </si>
  <si>
    <t>mia.brown@example.com</t>
  </si>
  <si>
    <t>ethan.anderson@example.com</t>
  </si>
  <si>
    <t>chloe.robinson@example.com</t>
  </si>
  <si>
    <t>benjamin.martinez@example.com</t>
  </si>
  <si>
    <t>abigail.hernandez@example.com</t>
  </si>
  <si>
    <t>liam.wilson@example.com</t>
  </si>
  <si>
    <t>emma.walker@example.com</t>
  </si>
  <si>
    <t>lucas.young@example.com</t>
  </si>
  <si>
    <t>isabella.king@example.com</t>
  </si>
  <si>
    <t>mason.wright@example.com</t>
  </si>
  <si>
    <t>sophia.lopez@example.com</t>
  </si>
  <si>
    <t>james.scott@example.com</t>
  </si>
  <si>
    <t>charlotte.adams@example.com</t>
  </si>
  <si>
    <t>henry.baker@example.com</t>
  </si>
  <si>
    <t>grace.campbell@example.com</t>
  </si>
  <si>
    <t>daniel.evans@example.com</t>
  </si>
  <si>
    <t>ava.parker@example.com</t>
  </si>
  <si>
    <t>samuel.mitchell@example.com</t>
  </si>
  <si>
    <t>evelyn.hill@example.com</t>
  </si>
  <si>
    <t>joseph.torres@example.com</t>
  </si>
  <si>
    <t>isabella.rivera@example.com</t>
  </si>
  <si>
    <t>jackson.lewis@example.com</t>
  </si>
  <si>
    <t>mia.lee@example.com</t>
  </si>
  <si>
    <t>elijah.clark@example.com</t>
  </si>
  <si>
    <t>sofia.harris@example.com</t>
  </si>
  <si>
    <t>alexander.nelson@example.com</t>
  </si>
  <si>
    <t>amelia.carter@example.com</t>
  </si>
  <si>
    <t>LEFT</t>
  </si>
  <si>
    <t>RIGHT</t>
  </si>
  <si>
    <t>MID</t>
  </si>
  <si>
    <t>TRIM</t>
  </si>
  <si>
    <t>SUBSTITUTE</t>
  </si>
  <si>
    <t>Notes</t>
  </si>
  <si>
    <t>Sales Rep, needs TRIM &amp; SUB</t>
  </si>
  <si>
    <t>Marketing Specialist, replace "Marketing" with "Mktg"</t>
  </si>
  <si>
    <t>mark.j@example.com</t>
  </si>
  <si>
    <t>Operations</t>
  </si>
  <si>
    <t>Op Manager, needs initials</t>
  </si>
  <si>
    <t>Sarah O'Connor</t>
  </si>
  <si>
    <t>sarah.o@example.com</t>
  </si>
  <si>
    <t>Customer Service</t>
  </si>
  <si>
    <t>Customer Service Rep</t>
  </si>
  <si>
    <t>Tom Brown</t>
  </si>
  <si>
    <t>tom.brown@example.com</t>
  </si>
  <si>
    <t>IT Support, extract last name</t>
  </si>
  <si>
    <t>ben.holmes@example.com</t>
  </si>
  <si>
    <t>Jane  Smith</t>
  </si>
  <si>
    <t xml:space="preserve">Mark Johnson  </t>
  </si>
  <si>
    <t xml:space="preserve"> Ben  Holmes</t>
  </si>
  <si>
    <r>
      <t>Purpose:</t>
    </r>
    <r>
      <rPr>
        <sz val="11"/>
        <color theme="1"/>
        <rFont val="Calibri"/>
        <family val="2"/>
        <scheme val="minor"/>
      </rPr>
      <t xml:space="preserve"> Removes extra spaces from text.</t>
    </r>
  </si>
  <si>
    <r>
      <t>Purpose:</t>
    </r>
    <r>
      <rPr>
        <sz val="11"/>
        <color theme="1"/>
        <rFont val="Calibri"/>
        <family val="2"/>
        <scheme val="minor"/>
      </rPr>
      <t xml:space="preserve"> Replaces existing text with new text.</t>
    </r>
  </si>
  <si>
    <r>
      <t>Result:</t>
    </r>
    <r>
      <rPr>
        <sz val="11"/>
        <color theme="1"/>
        <rFont val="Calibri"/>
        <family val="2"/>
        <scheme val="minor"/>
      </rPr>
      <t xml:space="preserve"> </t>
    </r>
  </si>
  <si>
    <r>
      <t>Example Formula:</t>
    </r>
    <r>
      <rPr>
        <sz val="11"/>
        <color theme="1"/>
        <rFont val="Calibri"/>
        <family val="2"/>
        <scheme val="minor"/>
      </rPr>
      <t xml:space="preserve"> </t>
    </r>
    <r>
      <rPr>
        <sz val="10"/>
        <color theme="1"/>
        <rFont val="Arial Unicode MS"/>
      </rPr>
      <t>=TRIM(B14)</t>
    </r>
    <r>
      <rPr>
        <sz val="11"/>
        <color theme="1"/>
        <rFont val="Calibri"/>
        <family val="2"/>
        <scheme val="minor"/>
      </rPr>
      <t xml:space="preserve"> (for " Ben Holmes" in cell B2)</t>
    </r>
  </si>
  <si>
    <r>
      <t>Example Formula:</t>
    </r>
    <r>
      <rPr>
        <sz val="11"/>
        <color theme="1"/>
        <rFont val="Calibri"/>
        <family val="2"/>
        <scheme val="minor"/>
      </rPr>
      <t xml:space="preserve"> </t>
    </r>
    <r>
      <rPr>
        <sz val="10"/>
        <color theme="1"/>
        <rFont val="Arial Unicode MS"/>
      </rPr>
      <t>=SUBSTITUTE(D15, "Marketing", "Mktg")</t>
    </r>
    <r>
      <rPr>
        <sz val="11"/>
        <color theme="1"/>
        <rFont val="Calibri"/>
        <family val="2"/>
        <scheme val="minor"/>
      </rPr>
      <t xml:space="preserve"> (for "Marketing" in cell D15)</t>
    </r>
  </si>
  <si>
    <r>
      <t>Purpose:</t>
    </r>
    <r>
      <rPr>
        <sz val="11"/>
        <color theme="1"/>
        <rFont val="Calibri"/>
        <family val="2"/>
        <scheme val="minor"/>
      </rPr>
      <t xml:space="preserve"> Extracts a specified number of characters from the left side of a text string.</t>
    </r>
  </si>
  <si>
    <r>
      <t>Example Formula:</t>
    </r>
    <r>
      <rPr>
        <sz val="11"/>
        <color theme="1"/>
        <rFont val="Calibri"/>
        <family val="2"/>
        <scheme val="minor"/>
      </rPr>
      <t xml:space="preserve"> </t>
    </r>
    <r>
      <rPr>
        <sz val="10"/>
        <color theme="1"/>
        <rFont val="Arial Unicode MS"/>
      </rPr>
      <t>=LEFT(B16, 4)</t>
    </r>
    <r>
      <rPr>
        <sz val="11"/>
        <color theme="1"/>
        <rFont val="Calibri"/>
        <family val="2"/>
        <scheme val="minor"/>
      </rPr>
      <t xml:space="preserve"> (for "Mark Johnson" in cell B16)</t>
    </r>
  </si>
  <si>
    <r>
      <t>Purpose:</t>
    </r>
    <r>
      <rPr>
        <sz val="11"/>
        <color theme="1"/>
        <rFont val="Calibri"/>
        <family val="2"/>
        <scheme val="minor"/>
      </rPr>
      <t xml:space="preserve"> Extracts a specified number of characters from the right side of a text string.</t>
    </r>
  </si>
  <si>
    <r>
      <t>Result:</t>
    </r>
    <r>
      <rPr>
        <sz val="11"/>
        <color theme="1"/>
        <rFont val="Calibri"/>
        <family val="2"/>
        <scheme val="minor"/>
      </rPr>
      <t xml:space="preserve"> "O'Connor"</t>
    </r>
  </si>
  <si>
    <r>
      <t>Purpose:</t>
    </r>
    <r>
      <rPr>
        <sz val="11"/>
        <color theme="1"/>
        <rFont val="Calibri"/>
        <family val="2"/>
        <scheme val="minor"/>
      </rPr>
      <t xml:space="preserve"> Extracts characters from the middle of a text string, given a starting position and length.</t>
    </r>
  </si>
  <si>
    <r>
      <t>Example Formula:</t>
    </r>
    <r>
      <rPr>
        <sz val="11"/>
        <color theme="1"/>
        <rFont val="Calibri"/>
        <family val="2"/>
        <scheme val="minor"/>
      </rPr>
      <t xml:space="preserve"> </t>
    </r>
    <r>
      <rPr>
        <sz val="10"/>
        <color theme="1"/>
        <rFont val="Arial Unicode MS"/>
      </rPr>
      <t>=RIGHT(B17, 8)</t>
    </r>
    <r>
      <rPr>
        <sz val="11"/>
        <color theme="1"/>
        <rFont val="Calibri"/>
        <family val="2"/>
        <scheme val="minor"/>
      </rPr>
      <t xml:space="preserve"> (for "Sarah O'Connor" in cell B17)</t>
    </r>
  </si>
  <si>
    <r>
      <t>Example Formula:</t>
    </r>
    <r>
      <rPr>
        <sz val="11"/>
        <color theme="1"/>
        <rFont val="Calibri"/>
        <family val="2"/>
        <scheme val="minor"/>
      </rPr>
      <t xml:space="preserve"> </t>
    </r>
    <r>
      <rPr>
        <sz val="10"/>
        <color theme="1"/>
        <rFont val="Arial Unicode MS"/>
      </rPr>
      <t>=MID(B18, 5, 5)</t>
    </r>
    <r>
      <rPr>
        <sz val="11"/>
        <color theme="1"/>
        <rFont val="Calibri"/>
        <family val="2"/>
        <scheme val="minor"/>
      </rPr>
      <t xml:space="preserve"> (for "Tom Brown" in cell B18, starting at the 5th character and extracting 5 characters)</t>
    </r>
  </si>
  <si>
    <t>Enter ID Number:</t>
  </si>
  <si>
    <t>XLOOKUP Description</t>
  </si>
  <si>
    <t>Formula using XLOOKUP</t>
  </si>
  <si>
    <t xml:space="preserve">Look up a value by typing it in and using structured references </t>
  </si>
  <si>
    <r>
      <t xml:space="preserve"> ⬅️ =XLOOKUP(106,</t>
    </r>
    <r>
      <rPr>
        <sz val="11"/>
        <color rgb="FFC00000"/>
        <rFont val="Aptos"/>
        <family val="2"/>
      </rPr>
      <t>EmployeeLookup[ID'#]</t>
    </r>
    <r>
      <rPr>
        <sz val="11"/>
        <color theme="1"/>
        <rFont val="Aptos"/>
        <family val="2"/>
      </rPr>
      <t>,</t>
    </r>
    <r>
      <rPr>
        <sz val="11"/>
        <color rgb="FF7030A0"/>
        <rFont val="Aptos"/>
        <family val="2"/>
      </rPr>
      <t>EmployeeLookup[Full Name]</t>
    </r>
    <r>
      <rPr>
        <sz val="11"/>
        <color theme="1"/>
        <rFont val="Aptos"/>
        <family val="2"/>
      </rPr>
      <t>,"NO MATCH FOUND",0,1)</t>
    </r>
  </si>
  <si>
    <t>Look up a value via B3 (cell reference) using structured references to the table</t>
  </si>
  <si>
    <r>
      <t xml:space="preserve"> ⬅️ =XLOOKUP(</t>
    </r>
    <r>
      <rPr>
        <sz val="11"/>
        <color rgb="FF0070C0"/>
        <rFont val="Aptos"/>
        <family val="2"/>
      </rPr>
      <t>B3</t>
    </r>
    <r>
      <rPr>
        <sz val="11"/>
        <color theme="1"/>
        <rFont val="Aptos"/>
        <family val="2"/>
      </rPr>
      <t>,</t>
    </r>
    <r>
      <rPr>
        <sz val="11"/>
        <color rgb="FFC00000"/>
        <rFont val="Aptos"/>
        <family val="2"/>
      </rPr>
      <t>EmployeeLookup[ID'#]</t>
    </r>
    <r>
      <rPr>
        <sz val="11"/>
        <color theme="1"/>
        <rFont val="Aptos"/>
        <family val="2"/>
      </rPr>
      <t>,</t>
    </r>
    <r>
      <rPr>
        <sz val="11"/>
        <color rgb="FF7030A0"/>
        <rFont val="Aptos"/>
        <family val="2"/>
      </rPr>
      <t>EmployeeLookup[Full Name]</t>
    </r>
    <r>
      <rPr>
        <sz val="11"/>
        <color theme="1"/>
        <rFont val="Aptos"/>
        <family val="2"/>
      </rPr>
      <t>,"NO MATCH FOUND",0,1)</t>
    </r>
  </si>
  <si>
    <r>
      <t>Look up B3 value using entire column as</t>
    </r>
    <r>
      <rPr>
        <sz val="11"/>
        <color rgb="FFC00000"/>
        <rFont val="Aptos"/>
        <family val="2"/>
      </rPr>
      <t xml:space="preserve"> lookup_array</t>
    </r>
    <r>
      <rPr>
        <sz val="11"/>
        <color theme="1"/>
        <rFont val="Aptos"/>
        <family val="2"/>
      </rPr>
      <t xml:space="preserve"> and </t>
    </r>
    <r>
      <rPr>
        <sz val="11"/>
        <color rgb="FF7030A0"/>
        <rFont val="Aptos"/>
        <family val="2"/>
      </rPr>
      <t>return_array</t>
    </r>
  </si>
  <si>
    <r>
      <t xml:space="preserve"> ⬅️ =XLOOKUP(</t>
    </r>
    <r>
      <rPr>
        <sz val="11"/>
        <color rgb="FF0070C0"/>
        <rFont val="Aptos"/>
        <family val="2"/>
      </rPr>
      <t>B3</t>
    </r>
    <r>
      <rPr>
        <sz val="11"/>
        <color theme="1"/>
        <rFont val="Aptos"/>
        <family val="2"/>
      </rPr>
      <t>,</t>
    </r>
    <r>
      <rPr>
        <sz val="11"/>
        <color rgb="FFC00000"/>
        <rFont val="Aptos"/>
        <family val="2"/>
      </rPr>
      <t>A:A,</t>
    </r>
    <r>
      <rPr>
        <sz val="11"/>
        <color rgb="FF7030A0"/>
        <rFont val="Aptos"/>
        <family val="2"/>
      </rPr>
      <t>D:D</t>
    </r>
    <r>
      <rPr>
        <sz val="11"/>
        <color theme="1"/>
        <rFont val="Aptos"/>
        <family val="2"/>
      </rPr>
      <t>,"NO MATCH FOUND",0,1)</t>
    </r>
  </si>
  <si>
    <r>
      <t xml:space="preserve">Look up B3 value using ranges as </t>
    </r>
    <r>
      <rPr>
        <sz val="11"/>
        <color rgb="FFC00000"/>
        <rFont val="Aptos"/>
        <family val="2"/>
      </rPr>
      <t>lookup_array</t>
    </r>
    <r>
      <rPr>
        <sz val="11"/>
        <color theme="1"/>
        <rFont val="Aptos"/>
        <family val="2"/>
      </rPr>
      <t xml:space="preserve"> and </t>
    </r>
    <r>
      <rPr>
        <sz val="11"/>
        <color rgb="FF7030A0"/>
        <rFont val="Aptos"/>
        <family val="2"/>
      </rPr>
      <t>return_array</t>
    </r>
  </si>
  <si>
    <r>
      <t xml:space="preserve"> ⬅️ =XLOOKUP(</t>
    </r>
    <r>
      <rPr>
        <sz val="11"/>
        <color rgb="FF0070C0"/>
        <rFont val="Aptos"/>
        <family val="2"/>
      </rPr>
      <t>B3</t>
    </r>
    <r>
      <rPr>
        <sz val="11"/>
        <color theme="1"/>
        <rFont val="Aptos"/>
        <family val="2"/>
      </rPr>
      <t>,</t>
    </r>
    <r>
      <rPr>
        <sz val="11"/>
        <color rgb="FFC00000"/>
        <rFont val="Aptos"/>
        <family val="2"/>
      </rPr>
      <t>A8:A305</t>
    </r>
    <r>
      <rPr>
        <sz val="11"/>
        <color theme="1"/>
        <rFont val="Aptos"/>
        <family val="2"/>
      </rPr>
      <t>,</t>
    </r>
    <r>
      <rPr>
        <sz val="11"/>
        <color rgb="FF7030A0"/>
        <rFont val="Aptos"/>
        <family val="2"/>
      </rPr>
      <t>D8:D305</t>
    </r>
    <r>
      <rPr>
        <sz val="11"/>
        <color theme="1"/>
        <rFont val="Aptos"/>
        <family val="2"/>
      </rPr>
      <t>,"NO MATCH FOUND",0,1)</t>
    </r>
  </si>
  <si>
    <t>ID#</t>
  </si>
  <si>
    <t>Start Date</t>
  </si>
  <si>
    <t>Adam</t>
  </si>
  <si>
    <t>Adam Wright</t>
  </si>
  <si>
    <t>adam.wright@example.com</t>
  </si>
  <si>
    <t>Adelaida</t>
  </si>
  <si>
    <t>Session</t>
  </si>
  <si>
    <t>Adelaida Session</t>
  </si>
  <si>
    <t>adelaida.session@example.com</t>
  </si>
  <si>
    <t>Alan</t>
  </si>
  <si>
    <t>Miller</t>
  </si>
  <si>
    <t>Alan Miller</t>
  </si>
  <si>
    <t>alan.miller@example.com</t>
  </si>
  <si>
    <t>Information Services</t>
  </si>
  <si>
    <t>Albert</t>
  </si>
  <si>
    <t>Diaz</t>
  </si>
  <si>
    <t>Albert Diaz</t>
  </si>
  <si>
    <t>albert.diaz@example.com</t>
  </si>
  <si>
    <t>Alice</t>
  </si>
  <si>
    <t>Alice Brown</t>
  </si>
  <si>
    <t>alice.brown@example.com</t>
  </si>
  <si>
    <t>Consulting</t>
  </si>
  <si>
    <t>Amanda</t>
  </si>
  <si>
    <t>Coleman</t>
  </si>
  <si>
    <t>Amanda Coleman</t>
  </si>
  <si>
    <t>amanda.coleman@example.com</t>
  </si>
  <si>
    <t>Amy</t>
  </si>
  <si>
    <t>Wood</t>
  </si>
  <si>
    <t>Amy Wood</t>
  </si>
  <si>
    <t>amy.wood@example.com</t>
  </si>
  <si>
    <t>Andrew</t>
  </si>
  <si>
    <t>Edwards</t>
  </si>
  <si>
    <t>Andrew Edwards</t>
  </si>
  <si>
    <t>andrew.edwards@example.com</t>
  </si>
  <si>
    <t>Executive Assistant</t>
  </si>
  <si>
    <t>Angela</t>
  </si>
  <si>
    <t>Angela Phillips</t>
  </si>
  <si>
    <t>angela.phillips@example.com</t>
  </si>
  <si>
    <t>Angelia</t>
  </si>
  <si>
    <t>Ulrey</t>
  </si>
  <si>
    <t>Angelia Ulrey</t>
  </si>
  <si>
    <t>angelia.ulrey@example.com</t>
  </si>
  <si>
    <t>Angeline</t>
  </si>
  <si>
    <t>Laughter</t>
  </si>
  <si>
    <t>Angeline Laughter</t>
  </si>
  <si>
    <t>angeline.laughter@example.com</t>
  </si>
  <si>
    <t>Ann Thomas</t>
  </si>
  <si>
    <t>ann.thomas@example.com</t>
  </si>
  <si>
    <t>Annabel</t>
  </si>
  <si>
    <t>Kaestra</t>
  </si>
  <si>
    <t>Annabel Kaestra</t>
  </si>
  <si>
    <t>annabel.kaestra@example.com</t>
  </si>
  <si>
    <t>Annamarie</t>
  </si>
  <si>
    <t>Sho</t>
  </si>
  <si>
    <t>Annamarie Sho</t>
  </si>
  <si>
    <t>annamarie.sho@example.com</t>
  </si>
  <si>
    <t>Facilities</t>
  </si>
  <si>
    <t>Annie</t>
  </si>
  <si>
    <t>Cooper</t>
  </si>
  <si>
    <t>Annie Cooper</t>
  </si>
  <si>
    <t>annie.cooper@example.com</t>
  </si>
  <si>
    <t>Antonette</t>
  </si>
  <si>
    <t>Barnes</t>
  </si>
  <si>
    <t>Antonette Barnes</t>
  </si>
  <si>
    <t>antonette.barnes@example.com</t>
  </si>
  <si>
    <t>Argentina</t>
  </si>
  <si>
    <t>Wei</t>
  </si>
  <si>
    <t>Argentina Wei</t>
  </si>
  <si>
    <t>argentina.wei@example.com</t>
  </si>
  <si>
    <t>Arletta</t>
  </si>
  <si>
    <t>Sparkman</t>
  </si>
  <si>
    <t>Arletta Sparkman</t>
  </si>
  <si>
    <t>arletta.sparkman@example.com</t>
  </si>
  <si>
    <t>Arthur</t>
  </si>
  <si>
    <t>Arthur Gonzalez</t>
  </si>
  <si>
    <t>arthur.gonzalez@example.com</t>
  </si>
  <si>
    <t>Aurora</t>
  </si>
  <si>
    <t>Garden</t>
  </si>
  <si>
    <t>Aurora Garden</t>
  </si>
  <si>
    <t>aurora.garden@example.com</t>
  </si>
  <si>
    <t>Barbara</t>
  </si>
  <si>
    <t>Barbara Clark</t>
  </si>
  <si>
    <t>barbara.clark@example.com</t>
  </si>
  <si>
    <t>Benjamin Scott</t>
  </si>
  <si>
    <t>benjamin.scott@example.com</t>
  </si>
  <si>
    <t>Betty</t>
  </si>
  <si>
    <t>Betty Davis</t>
  </si>
  <si>
    <t>betty.davis@example.com</t>
  </si>
  <si>
    <t>Betty Thomas</t>
  </si>
  <si>
    <t>betty.thomas@example.com</t>
  </si>
  <si>
    <t>Billy</t>
  </si>
  <si>
    <t>Bailey</t>
  </si>
  <si>
    <t>Billy Bailey</t>
  </si>
  <si>
    <t>billy.bailey@example.com</t>
  </si>
  <si>
    <t>Bobby</t>
  </si>
  <si>
    <t>Bryant</t>
  </si>
  <si>
    <t>Bobby Bryant</t>
  </si>
  <si>
    <t>bobby.bryant@example.com</t>
  </si>
  <si>
    <t>Bonita</t>
  </si>
  <si>
    <t>Gephart</t>
  </si>
  <si>
    <t>Bonita Gephart</t>
  </si>
  <si>
    <t>bonita.gephart@example.com</t>
  </si>
  <si>
    <t>Bonnie</t>
  </si>
  <si>
    <t>Bonnie Diaz</t>
  </si>
  <si>
    <t>bonnie.diaz@example.com</t>
  </si>
  <si>
    <t>Brandon</t>
  </si>
  <si>
    <t>Brandon Torres</t>
  </si>
  <si>
    <t>brandon.torres@example.com</t>
  </si>
  <si>
    <t>Brenda</t>
  </si>
  <si>
    <t>Thompson</t>
  </si>
  <si>
    <t>Brenda Thompson</t>
  </si>
  <si>
    <t>brenda.thompson@example.com</t>
  </si>
  <si>
    <t>Human Resources</t>
  </si>
  <si>
    <t>Brian</t>
  </si>
  <si>
    <t>Brian Clark</t>
  </si>
  <si>
    <t>brian.clark@example.com</t>
  </si>
  <si>
    <t>Bruce</t>
  </si>
  <si>
    <t>Long</t>
  </si>
  <si>
    <t>Bruce Long</t>
  </si>
  <si>
    <t>bruce.long@example.com</t>
  </si>
  <si>
    <t>Bryce</t>
  </si>
  <si>
    <t>Rowlett</t>
  </si>
  <si>
    <t>Bryce Rowlett</t>
  </si>
  <si>
    <t>bryce.rowlett@example.com</t>
  </si>
  <si>
    <t>Jones</t>
  </si>
  <si>
    <t>Carlos Jones</t>
  </si>
  <si>
    <t>carlos.jones@example.com</t>
  </si>
  <si>
    <t>Morgan</t>
  </si>
  <si>
    <t>Carlos Morgan</t>
  </si>
  <si>
    <t>carlos.morgan@example.com</t>
  </si>
  <si>
    <t>Carolyn</t>
  </si>
  <si>
    <t>Carolyn Barnes</t>
  </si>
  <si>
    <t>carolyn.barnes@example.com</t>
  </si>
  <si>
    <t>Catherine Coleman</t>
  </si>
  <si>
    <t>catherine.coleman@example.com</t>
  </si>
  <si>
    <t>Charles</t>
  </si>
  <si>
    <t>Charles Brown</t>
  </si>
  <si>
    <t>charles.brown@example.com</t>
  </si>
  <si>
    <t>Chere</t>
  </si>
  <si>
    <t>Dolin</t>
  </si>
  <si>
    <t>Chere Dolin</t>
  </si>
  <si>
    <t>chere.dolin@example.com</t>
  </si>
  <si>
    <t>Cheryl</t>
  </si>
  <si>
    <t>Cheryl Ramirez</t>
  </si>
  <si>
    <t>cheryl.ramirez@example.com</t>
  </si>
  <si>
    <t>Cheryl Rodriguez</t>
  </si>
  <si>
    <t>cheryl.rodriguez@example.com</t>
  </si>
  <si>
    <t>Chris</t>
  </si>
  <si>
    <t>Chris Johnson</t>
  </si>
  <si>
    <t>chris.johnson@example.com</t>
  </si>
  <si>
    <t>Cook</t>
  </si>
  <si>
    <t>Christina Cook</t>
  </si>
  <si>
    <t>christina.cook@example.com</t>
  </si>
  <si>
    <t>Gray</t>
  </si>
  <si>
    <t>Christina Gray</t>
  </si>
  <si>
    <t>christina.gray@example.com</t>
  </si>
  <si>
    <t>Christine</t>
  </si>
  <si>
    <t>Christine Campbell</t>
  </si>
  <si>
    <t>christine.campbell@example.com</t>
  </si>
  <si>
    <t>Christopher</t>
  </si>
  <si>
    <t>Christopher Rivera</t>
  </si>
  <si>
    <t>christopher.rivera@example.com</t>
  </si>
  <si>
    <t>Clint</t>
  </si>
  <si>
    <t>Mans</t>
  </si>
  <si>
    <t>Clint Mans</t>
  </si>
  <si>
    <t>clint.mans@example.com</t>
  </si>
  <si>
    <t>Clora</t>
  </si>
  <si>
    <t>Cubbage</t>
  </si>
  <si>
    <t>Clora Cubbage</t>
  </si>
  <si>
    <t>clora.cubbage@example.com</t>
  </si>
  <si>
    <t>Craig</t>
  </si>
  <si>
    <t>Craig Martin</t>
  </si>
  <si>
    <t>craig.martin@example.com</t>
  </si>
  <si>
    <t>Shipping</t>
  </si>
  <si>
    <t>Craig Robinson</t>
  </si>
  <si>
    <t>craig.robinson@example.com</t>
  </si>
  <si>
    <t>Cynthia</t>
  </si>
  <si>
    <t>Cynthia Alexander</t>
  </si>
  <si>
    <t>cynthia.alexander@example.com</t>
  </si>
  <si>
    <t>Klopf</t>
  </si>
  <si>
    <t>Cynthia Klopf</t>
  </si>
  <si>
    <t>cynthia.klopf@example.com</t>
  </si>
  <si>
    <t>Daniel Gray</t>
  </si>
  <si>
    <t>daniel.gray@example.com</t>
  </si>
  <si>
    <t>Darrick</t>
  </si>
  <si>
    <t>Kwan</t>
  </si>
  <si>
    <t>Darrick Kwan</t>
  </si>
  <si>
    <t>darrick.kwan@example.com</t>
  </si>
  <si>
    <t>David</t>
  </si>
  <si>
    <t>David James</t>
  </si>
  <si>
    <t>david.james@example.com</t>
  </si>
  <si>
    <t>Peterson</t>
  </si>
  <si>
    <t>David Peterson</t>
  </si>
  <si>
    <t>david.peterson@example.com</t>
  </si>
  <si>
    <t>Deane</t>
  </si>
  <si>
    <t>Tenenba</t>
  </si>
  <si>
    <t>Deane Tenenba</t>
  </si>
  <si>
    <t>deane.tenenba@example.com</t>
  </si>
  <si>
    <t>Deborah</t>
  </si>
  <si>
    <t>Deborah Gonzalez</t>
  </si>
  <si>
    <t>deborah.gonzalez@example.com</t>
  </si>
  <si>
    <t>Reed</t>
  </si>
  <si>
    <t>Deborah Reed</t>
  </si>
  <si>
    <t>deborah.reed@example.com</t>
  </si>
  <si>
    <t>Debra</t>
  </si>
  <si>
    <t>Debra Rodriguez</t>
  </si>
  <si>
    <t>debra.rodriguez@example.com</t>
  </si>
  <si>
    <t>Denita</t>
  </si>
  <si>
    <t>Workma</t>
  </si>
  <si>
    <t>Denita Workma</t>
  </si>
  <si>
    <t>denita.workma@example.com</t>
  </si>
  <si>
    <t>Dennis</t>
  </si>
  <si>
    <t>Gonzales</t>
  </si>
  <si>
    <t>Dennis Gonzales</t>
  </si>
  <si>
    <t>dennis.gonzales@example.com</t>
  </si>
  <si>
    <t>Watson</t>
  </si>
  <si>
    <t>Dennis Watson</t>
  </si>
  <si>
    <t>dennis.watson@example.com</t>
  </si>
  <si>
    <t>Diana</t>
  </si>
  <si>
    <t>Butler</t>
  </si>
  <si>
    <t>Diana Butler</t>
  </si>
  <si>
    <t>diana.butler@example.com</t>
  </si>
  <si>
    <t>CFO</t>
  </si>
  <si>
    <t>Diane</t>
  </si>
  <si>
    <t>Morris</t>
  </si>
  <si>
    <t>Diane Morris</t>
  </si>
  <si>
    <t>diane.morris@example.com</t>
  </si>
  <si>
    <t>Patterson</t>
  </si>
  <si>
    <t>Diane Patterson</t>
  </si>
  <si>
    <t>diane.patterson@example.com</t>
  </si>
  <si>
    <t>Diedra</t>
  </si>
  <si>
    <t>Trombly</t>
  </si>
  <si>
    <t>Diedra Trombly</t>
  </si>
  <si>
    <t>diedra.trombly@example.com</t>
  </si>
  <si>
    <t>Domenic</t>
  </si>
  <si>
    <t>Vanva</t>
  </si>
  <si>
    <t>Domenic Vanva</t>
  </si>
  <si>
    <t>domenic.vanva@example.com</t>
  </si>
  <si>
    <t>Donald</t>
  </si>
  <si>
    <t>Taylor</t>
  </si>
  <si>
    <t>Donald Taylor</t>
  </si>
  <si>
    <t>donald.taylor@example.com</t>
  </si>
  <si>
    <t>Donna</t>
  </si>
  <si>
    <t>Russell</t>
  </si>
  <si>
    <t>Donna Russell</t>
  </si>
  <si>
    <t>donna.russell@example.com</t>
  </si>
  <si>
    <t>Doris</t>
  </si>
  <si>
    <t>Doris Anderson</t>
  </si>
  <si>
    <t>doris.anderson@example.com</t>
  </si>
  <si>
    <t>Doris Martin</t>
  </si>
  <si>
    <t>doris.martin@example.com</t>
  </si>
  <si>
    <t>Dorothy</t>
  </si>
  <si>
    <t>Foster</t>
  </si>
  <si>
    <t>Dorothy Foster</t>
  </si>
  <si>
    <t>dorothy.foster@example.com</t>
  </si>
  <si>
    <t>Douglas</t>
  </si>
  <si>
    <t>Douglas Bailey</t>
  </si>
  <si>
    <t>douglas.bailey@example.com</t>
  </si>
  <si>
    <t>Earl</t>
  </si>
  <si>
    <t>Earl Harris</t>
  </si>
  <si>
    <t>earl.harris@example.com</t>
  </si>
  <si>
    <t>Roberts</t>
  </si>
  <si>
    <t>Earl Roberts</t>
  </si>
  <si>
    <t>earl.roberts@example.com</t>
  </si>
  <si>
    <t>Edward</t>
  </si>
  <si>
    <t>Edward Phillips</t>
  </si>
  <si>
    <t>edward.phillips@example.com</t>
  </si>
  <si>
    <t>Eliseo</t>
  </si>
  <si>
    <t>Tedrow</t>
  </si>
  <si>
    <t>Eliseo Tedrow</t>
  </si>
  <si>
    <t>eliseo.tedrow@example.com</t>
  </si>
  <si>
    <t>Ellie</t>
  </si>
  <si>
    <t>Wohlers</t>
  </si>
  <si>
    <t>Ellie Wohlers</t>
  </si>
  <si>
    <t>ellie.wohlers@example.com</t>
  </si>
  <si>
    <t>Emilie</t>
  </si>
  <si>
    <t>Fortun</t>
  </si>
  <si>
    <t>Emilie Fortun</t>
  </si>
  <si>
    <t>emilie.fortun@example.com</t>
  </si>
  <si>
    <t>Emily Ramirez</t>
  </si>
  <si>
    <t>emily.ramirez@example.com</t>
  </si>
  <si>
    <t>Eric</t>
  </si>
  <si>
    <t>Ross</t>
  </si>
  <si>
    <t>Eric Ross</t>
  </si>
  <si>
    <t>eric.ross@example.com</t>
  </si>
  <si>
    <t>Erna</t>
  </si>
  <si>
    <t>Lan</t>
  </si>
  <si>
    <t>Erna Lan</t>
  </si>
  <si>
    <t>erna.lan@example.com</t>
  </si>
  <si>
    <t>Ernest</t>
  </si>
  <si>
    <t>Ernest Walker</t>
  </si>
  <si>
    <t>ernest.walker@example.com</t>
  </si>
  <si>
    <t>Eugene</t>
  </si>
  <si>
    <t>Eugene James</t>
  </si>
  <si>
    <t>eugene.james@example.com</t>
  </si>
  <si>
    <t>Eugene Nelson</t>
  </si>
  <si>
    <t>eugene.nelson@example.com</t>
  </si>
  <si>
    <t>Evelyn Walker</t>
  </si>
  <si>
    <t>evelyn.walker@example.com</t>
  </si>
  <si>
    <t>Frank</t>
  </si>
  <si>
    <t>Frank Parker</t>
  </si>
  <si>
    <t>frank.parker@example.com</t>
  </si>
  <si>
    <t>Fred</t>
  </si>
  <si>
    <t>Garcia</t>
  </si>
  <si>
    <t>Fred Garcia</t>
  </si>
  <si>
    <t>fred.garcia@example.com</t>
  </si>
  <si>
    <t>Fred Hernandez</t>
  </si>
  <si>
    <t>fred.hernandez@example.com</t>
  </si>
  <si>
    <t>Gail</t>
  </si>
  <si>
    <t>Holladay</t>
  </si>
  <si>
    <t>Gail Holladay</t>
  </si>
  <si>
    <t>gail.holladay@example.com</t>
  </si>
  <si>
    <t>Garrett</t>
  </si>
  <si>
    <t>Tinner</t>
  </si>
  <si>
    <t>Garrett Tinner</t>
  </si>
  <si>
    <t>garrett.tinner@example.com</t>
  </si>
  <si>
    <t>Gary</t>
  </si>
  <si>
    <t>Gary Martinez</t>
  </si>
  <si>
    <t>gary.martinez@example.com</t>
  </si>
  <si>
    <t>George</t>
  </si>
  <si>
    <t>George Wright</t>
  </si>
  <si>
    <t>george.wright@example.com</t>
  </si>
  <si>
    <t>Gerald</t>
  </si>
  <si>
    <t>Collins</t>
  </si>
  <si>
    <t>Gerald Collins</t>
  </si>
  <si>
    <t>gerald.collins@example.com</t>
  </si>
  <si>
    <t>Gerald Cooper</t>
  </si>
  <si>
    <t>gerald.cooper@example.com</t>
  </si>
  <si>
    <t>Glenda</t>
  </si>
  <si>
    <t>Doctor</t>
  </si>
  <si>
    <t>Glenda Doctor</t>
  </si>
  <si>
    <t>glenda.doctor@example.com</t>
  </si>
  <si>
    <t>Greta</t>
  </si>
  <si>
    <t>Lalonde</t>
  </si>
  <si>
    <t>Greta Lalonde</t>
  </si>
  <si>
    <t>greta.lalonde@example.com</t>
  </si>
  <si>
    <t>Harry</t>
  </si>
  <si>
    <t>Bell</t>
  </si>
  <si>
    <t>Harry Bell</t>
  </si>
  <si>
    <t>harry.bell@example.com</t>
  </si>
  <si>
    <t>Cox</t>
  </si>
  <si>
    <t>Harry Cox</t>
  </si>
  <si>
    <t>harry.cox@example.com</t>
  </si>
  <si>
    <t>Heike</t>
  </si>
  <si>
    <t>Pia</t>
  </si>
  <si>
    <t>Heike Pia</t>
  </si>
  <si>
    <t>heike.pia@example.com</t>
  </si>
  <si>
    <t>Herb</t>
  </si>
  <si>
    <t>Dolph</t>
  </si>
  <si>
    <t>Herb Dolph</t>
  </si>
  <si>
    <t>herb.dolph@example.com</t>
  </si>
  <si>
    <t>Hortencia</t>
  </si>
  <si>
    <t>Mema</t>
  </si>
  <si>
    <t>Hortencia Mema</t>
  </si>
  <si>
    <t>hortencia.mema@example.com</t>
  </si>
  <si>
    <t>Howard Baker</t>
  </si>
  <si>
    <t>howard.baker@example.com</t>
  </si>
  <si>
    <t>Howard White</t>
  </si>
  <si>
    <t>howard.white@example.com</t>
  </si>
  <si>
    <t>Hsiu</t>
  </si>
  <si>
    <t>Manger</t>
  </si>
  <si>
    <t>Hsiu Manger</t>
  </si>
  <si>
    <t>hsiu.manger@example.com</t>
  </si>
  <si>
    <t>Ira</t>
  </si>
  <si>
    <t>Couvillio</t>
  </si>
  <si>
    <t>Ira Couvillio</t>
  </si>
  <si>
    <t>ira.couvillio@example.com</t>
  </si>
  <si>
    <t>Irene</t>
  </si>
  <si>
    <t>Henderson</t>
  </si>
  <si>
    <t>Irene Henderson</t>
  </si>
  <si>
    <t>irene.henderson@example.com</t>
  </si>
  <si>
    <t>Irish</t>
  </si>
  <si>
    <t>Wrigley</t>
  </si>
  <si>
    <t>Irish Wrigley</t>
  </si>
  <si>
    <t>irish.wrigley@example.com</t>
  </si>
  <si>
    <t>Jacqualine</t>
  </si>
  <si>
    <t>Fi</t>
  </si>
  <si>
    <t>Jacqualine Fi</t>
  </si>
  <si>
    <t>jacqualine.fi@example.com</t>
  </si>
  <si>
    <t>Jacqueline</t>
  </si>
  <si>
    <t>Jacqueline Baker</t>
  </si>
  <si>
    <t>jacqueline.baker@example.com</t>
  </si>
  <si>
    <t>Stewart</t>
  </si>
  <si>
    <t>James Stewart</t>
  </si>
  <si>
    <t>james.stewart@example.com</t>
  </si>
  <si>
    <t>Jane White</t>
  </si>
  <si>
    <t>jane.white@example.com</t>
  </si>
  <si>
    <t>Williams</t>
  </si>
  <si>
    <t>Jane Williams</t>
  </si>
  <si>
    <t>jane.williams@example.com</t>
  </si>
  <si>
    <t>Janessa</t>
  </si>
  <si>
    <t>Orcha</t>
  </si>
  <si>
    <t>Janessa Orcha</t>
  </si>
  <si>
    <t>janessa.orcha@example.com</t>
  </si>
  <si>
    <t>Janice</t>
  </si>
  <si>
    <t>Hughes</t>
  </si>
  <si>
    <t>Janice Hughes</t>
  </si>
  <si>
    <t>janice.hughes@example.com</t>
  </si>
  <si>
    <t>Jason</t>
  </si>
  <si>
    <t>Jason Barnes</t>
  </si>
  <si>
    <t>jason.barnes@example.com</t>
  </si>
  <si>
    <t>Jay</t>
  </si>
  <si>
    <t>Feth</t>
  </si>
  <si>
    <t>Jay Feth</t>
  </si>
  <si>
    <t>jay.feth@example.com</t>
  </si>
  <si>
    <t>Jean Adams</t>
  </si>
  <si>
    <t>jean.adams@example.com</t>
  </si>
  <si>
    <t>Jean Johnson</t>
  </si>
  <si>
    <t>jean.johnson@example.com</t>
  </si>
  <si>
    <t>Jena</t>
  </si>
  <si>
    <t>Shel</t>
  </si>
  <si>
    <t>Jena Shel</t>
  </si>
  <si>
    <t>jena.shel@example.com</t>
  </si>
  <si>
    <t>Jenny</t>
  </si>
  <si>
    <t>Ro</t>
  </si>
  <si>
    <t>Jenny Ro</t>
  </si>
  <si>
    <t>jenny.ro@example.com</t>
  </si>
  <si>
    <t>Sanchez</t>
  </si>
  <si>
    <t>Jerry Sanchez</t>
  </si>
  <si>
    <t>jerry.sanchez@example.com</t>
  </si>
  <si>
    <t>Kelly</t>
  </si>
  <si>
    <t>Jessica Kelly</t>
  </si>
  <si>
    <t>jessica.kelly@example.com</t>
  </si>
  <si>
    <t>Jessica Price</t>
  </si>
  <si>
    <t>jessica.price@example.com</t>
  </si>
  <si>
    <t>Jo</t>
  </si>
  <si>
    <t>Banach</t>
  </si>
  <si>
    <t>Jo Banach</t>
  </si>
  <si>
    <t>jo.banach@example.com</t>
  </si>
  <si>
    <t>Joan</t>
  </si>
  <si>
    <t>Mil</t>
  </si>
  <si>
    <t>Joan Mil</t>
  </si>
  <si>
    <t>joan.mil@example.com</t>
  </si>
  <si>
    <t>Joan Miller</t>
  </si>
  <si>
    <t>joan.miller@example.com</t>
  </si>
  <si>
    <t>Joe</t>
  </si>
  <si>
    <t>Joe Wood</t>
  </si>
  <si>
    <t>joe.wood@example.com</t>
  </si>
  <si>
    <t>Joel</t>
  </si>
  <si>
    <t>Angeles</t>
  </si>
  <si>
    <t>Joel Angeles</t>
  </si>
  <si>
    <t>joel.angeles@example.com</t>
  </si>
  <si>
    <t>Ward</t>
  </si>
  <si>
    <t>John Ward</t>
  </si>
  <si>
    <t>john.ward@example.com</t>
  </si>
  <si>
    <t>Jonathan</t>
  </si>
  <si>
    <t>Jonathan Jackson</t>
  </si>
  <si>
    <t>jonathan.jackson@example.com</t>
  </si>
  <si>
    <t>Simmons</t>
  </si>
  <si>
    <t>Jonathan Simmons</t>
  </si>
  <si>
    <t>jonathan.simmons@example.com</t>
  </si>
  <si>
    <t>Brooks</t>
  </si>
  <si>
    <t>Jose Brooks</t>
  </si>
  <si>
    <t>jose.brooks@example.com</t>
  </si>
  <si>
    <t>Griffin</t>
  </si>
  <si>
    <t>Jose Griffin</t>
  </si>
  <si>
    <t>jose.griffin@example.com</t>
  </si>
  <si>
    <t>Josef</t>
  </si>
  <si>
    <t>Letendre</t>
  </si>
  <si>
    <t>Josef Letendre</t>
  </si>
  <si>
    <t>josef.letendre@example.com</t>
  </si>
  <si>
    <t>Joseph Carter</t>
  </si>
  <si>
    <t>joseph.carter@example.com</t>
  </si>
  <si>
    <t>Joseph Smith</t>
  </si>
  <si>
    <t>joseph.smith@example.com</t>
  </si>
  <si>
    <t>Joshua</t>
  </si>
  <si>
    <t>Joshua Simmons</t>
  </si>
  <si>
    <t>joshua.simmons@example.com</t>
  </si>
  <si>
    <t>Joya</t>
  </si>
  <si>
    <t>Yin</t>
  </si>
  <si>
    <t>Joya Yin</t>
  </si>
  <si>
    <t>joya.yin@example.com</t>
  </si>
  <si>
    <t>Joyce</t>
  </si>
  <si>
    <t>Joyce Cook</t>
  </si>
  <si>
    <t>joyce.cook@example.com</t>
  </si>
  <si>
    <t>Joyce Edwards</t>
  </si>
  <si>
    <t>joyce.edwards@example.com</t>
  </si>
  <si>
    <t>Juan</t>
  </si>
  <si>
    <t>Juan Bell</t>
  </si>
  <si>
    <t>juan.bell@example.com</t>
  </si>
  <si>
    <t>Juan Stewart</t>
  </si>
  <si>
    <t>juan.stewart@example.com</t>
  </si>
  <si>
    <t>Judith</t>
  </si>
  <si>
    <t>Judith Anderson</t>
  </si>
  <si>
    <t>judith.anderson@example.com</t>
  </si>
  <si>
    <t>Judy</t>
  </si>
  <si>
    <t>Flores</t>
  </si>
  <si>
    <t>Judy Flores</t>
  </si>
  <si>
    <t>judy.flores@example.com</t>
  </si>
  <si>
    <t>Julia</t>
  </si>
  <si>
    <t>Jenkins</t>
  </si>
  <si>
    <t>Julia Jenkins</t>
  </si>
  <si>
    <t>julia.jenkins@example.com</t>
  </si>
  <si>
    <t>Julia Parker</t>
  </si>
  <si>
    <t>julia.parker@example.com</t>
  </si>
  <si>
    <t>Julie Torres</t>
  </si>
  <si>
    <t>julie.torres@example.com</t>
  </si>
  <si>
    <t>Justin</t>
  </si>
  <si>
    <t>Perry</t>
  </si>
  <si>
    <t>Justin Perry</t>
  </si>
  <si>
    <t>justin.perry@example.com</t>
  </si>
  <si>
    <t>Karen</t>
  </si>
  <si>
    <t>Karen Rivera</t>
  </si>
  <si>
    <t>karen.rivera@example.com</t>
  </si>
  <si>
    <t>Karissa</t>
  </si>
  <si>
    <t>Evens</t>
  </si>
  <si>
    <t>Karissa Evens</t>
  </si>
  <si>
    <t>karissa.evens@example.com</t>
  </si>
  <si>
    <t>Katherine</t>
  </si>
  <si>
    <t>Katherine Howard</t>
  </si>
  <si>
    <t>katherine.howard@example.com</t>
  </si>
  <si>
    <t>Katherine Lewis</t>
  </si>
  <si>
    <t>katherine.lewis@example.com</t>
  </si>
  <si>
    <t>Kathleen</t>
  </si>
  <si>
    <t>Baer</t>
  </si>
  <si>
    <t>Kathleen Baer</t>
  </si>
  <si>
    <t>kathleen.baer@example.com</t>
  </si>
  <si>
    <t>Kathleen King</t>
  </si>
  <si>
    <t>kathleen.king@example.com</t>
  </si>
  <si>
    <t>Kathryn</t>
  </si>
  <si>
    <t>Kathryn Hughes</t>
  </si>
  <si>
    <t>kathryn.hughes@example.com</t>
  </si>
  <si>
    <t>Kathryn Morris</t>
  </si>
  <si>
    <t>kathryn.morris@example.com</t>
  </si>
  <si>
    <t>Kathy</t>
  </si>
  <si>
    <t>Hall</t>
  </si>
  <si>
    <t>Kathy Hall</t>
  </si>
  <si>
    <t>kathy.hall@example.com</t>
  </si>
  <si>
    <t>Keith</t>
  </si>
  <si>
    <t>Keith Campbell</t>
  </si>
  <si>
    <t>keith.campbell@example.com</t>
  </si>
  <si>
    <t>Brasier</t>
  </si>
  <si>
    <t>Kelly Brasier</t>
  </si>
  <si>
    <t>kelly.brasier@example.com</t>
  </si>
  <si>
    <t>Kenisha</t>
  </si>
  <si>
    <t>Buzzard</t>
  </si>
  <si>
    <t>Kenisha Buzzard</t>
  </si>
  <si>
    <t>kenisha.buzzard@example.com</t>
  </si>
  <si>
    <t>Kenneth</t>
  </si>
  <si>
    <t>Kenneth Lopez</t>
  </si>
  <si>
    <t>kenneth.lopez@example.com</t>
  </si>
  <si>
    <t>Kevin</t>
  </si>
  <si>
    <t>Kevin Davis</t>
  </si>
  <si>
    <t>kevin.davis@example.com</t>
  </si>
  <si>
    <t>Kym</t>
  </si>
  <si>
    <t>Brindle</t>
  </si>
  <si>
    <t>Kym Brindle</t>
  </si>
  <si>
    <t>kym.brindle@example.com</t>
  </si>
  <si>
    <t>Larry</t>
  </si>
  <si>
    <t>Larry Green</t>
  </si>
  <si>
    <t>larry.green@example.com</t>
  </si>
  <si>
    <t>Larry Roberts</t>
  </si>
  <si>
    <t>larry.roberts@example.com</t>
  </si>
  <si>
    <t>Laura</t>
  </si>
  <si>
    <t>Laura Henderson</t>
  </si>
  <si>
    <t>laura.henderson@example.com</t>
  </si>
  <si>
    <t>Letisha</t>
  </si>
  <si>
    <t>Copeland</t>
  </si>
  <si>
    <t>Letisha Copeland</t>
  </si>
  <si>
    <t>letisha.copeland@example.com</t>
  </si>
  <si>
    <t>Libbie</t>
  </si>
  <si>
    <t>Juarez</t>
  </si>
  <si>
    <t>Libbie Juarez</t>
  </si>
  <si>
    <t>libbie.juarez@example.com</t>
  </si>
  <si>
    <t>Libby</t>
  </si>
  <si>
    <t>Leverine</t>
  </si>
  <si>
    <t>Libby Leverine</t>
  </si>
  <si>
    <t>libby.leverine@example.com</t>
  </si>
  <si>
    <t>Lillian</t>
  </si>
  <si>
    <t>Rogers</t>
  </si>
  <si>
    <t>Lillian Rogers</t>
  </si>
  <si>
    <t>lillian.rogers@example.com</t>
  </si>
  <si>
    <t>Linda</t>
  </si>
  <si>
    <t>Linda Patterson</t>
  </si>
  <si>
    <t>linda.patterson@example.com</t>
  </si>
  <si>
    <t>Lisa</t>
  </si>
  <si>
    <t>Lisa Mitchell</t>
  </si>
  <si>
    <t>lisa.mitchell@example.com</t>
  </si>
  <si>
    <t>Lois</t>
  </si>
  <si>
    <t>Lois Morgan</t>
  </si>
  <si>
    <t>lois.morgan@example.com</t>
  </si>
  <si>
    <t>Loreen</t>
  </si>
  <si>
    <t>Spore</t>
  </si>
  <si>
    <t>Loreen Spore</t>
  </si>
  <si>
    <t>loreen.spore@example.com</t>
  </si>
  <si>
    <t>Lori</t>
  </si>
  <si>
    <t>Lori Bryant</t>
  </si>
  <si>
    <t>lori.bryant@example.com</t>
  </si>
  <si>
    <t>Richardson</t>
  </si>
  <si>
    <t>Lori Richardson</t>
  </si>
  <si>
    <t>lori.richardson@example.com</t>
  </si>
  <si>
    <t>Louanne</t>
  </si>
  <si>
    <t>Mcderm</t>
  </si>
  <si>
    <t>Louanne Mcderm</t>
  </si>
  <si>
    <t>louanne.mcderm@example.com</t>
  </si>
  <si>
    <t>Louis</t>
  </si>
  <si>
    <t>Louis Harris</t>
  </si>
  <si>
    <t>louis.harris@example.com</t>
  </si>
  <si>
    <t>Louise</t>
  </si>
  <si>
    <t>Perez</t>
  </si>
  <si>
    <t>Louise Perez</t>
  </si>
  <si>
    <t>louise.perez@example.com</t>
  </si>
  <si>
    <t>Louise Robinson</t>
  </si>
  <si>
    <t>louise.robinson@example.com</t>
  </si>
  <si>
    <t>Lucrecia</t>
  </si>
  <si>
    <t>Oile</t>
  </si>
  <si>
    <t>Lucrecia Oile</t>
  </si>
  <si>
    <t>lucrecia.oile@example.com</t>
  </si>
  <si>
    <t>Lyla</t>
  </si>
  <si>
    <t>Ostlund</t>
  </si>
  <si>
    <t>Lyla Ostlund</t>
  </si>
  <si>
    <t>lyla.ostlund@example.com</t>
  </si>
  <si>
    <t>Marcellus</t>
  </si>
  <si>
    <t>Gus</t>
  </si>
  <si>
    <t>Marcellus Gus</t>
  </si>
  <si>
    <t>marcellus.gus@example.com</t>
  </si>
  <si>
    <t>Marchelle</t>
  </si>
  <si>
    <t>Rohde</t>
  </si>
  <si>
    <t>Marchelle Rohde</t>
  </si>
  <si>
    <t>marchelle.rohde@example.com</t>
  </si>
  <si>
    <t>Allen</t>
  </si>
  <si>
    <t>Maria Allen</t>
  </si>
  <si>
    <t>maria.allen@example.com</t>
  </si>
  <si>
    <t>Marie Griffin</t>
  </si>
  <si>
    <t>marie.griffin@example.com</t>
  </si>
  <si>
    <t>Marie Jones</t>
  </si>
  <si>
    <t>marie.jones@example.com</t>
  </si>
  <si>
    <t>Marilyn</t>
  </si>
  <si>
    <t>Marilyn Scott</t>
  </si>
  <si>
    <t>marilyn.scott@example.com</t>
  </si>
  <si>
    <t>Marilyn Williams</t>
  </si>
  <si>
    <t>marilyn.williams@example.com</t>
  </si>
  <si>
    <t>Mark</t>
  </si>
  <si>
    <t>Moore</t>
  </si>
  <si>
    <t>Mark Moore</t>
  </si>
  <si>
    <t>mark.moore@example.com</t>
  </si>
  <si>
    <t>Murphy</t>
  </si>
  <si>
    <t>Mark Murphy</t>
  </si>
  <si>
    <t>mark.murphy@example.com</t>
  </si>
  <si>
    <t>Martha</t>
  </si>
  <si>
    <t>Martha Butler</t>
  </si>
  <si>
    <t>martha.butler@example.com</t>
  </si>
  <si>
    <t>Martin Murphy</t>
  </si>
  <si>
    <t>martin.murphy@example.com</t>
  </si>
  <si>
    <t>Marva</t>
  </si>
  <si>
    <t>Castellanos</t>
  </si>
  <si>
    <t>Marva Castellanos</t>
  </si>
  <si>
    <t>marva.castellanos@example.com</t>
  </si>
  <si>
    <t>Mary Jenkins</t>
  </si>
  <si>
    <t>mary.jenkins@example.com</t>
  </si>
  <si>
    <t>Matha</t>
  </si>
  <si>
    <t>Beecham</t>
  </si>
  <si>
    <t>Matha Beecham</t>
  </si>
  <si>
    <t>matha.beecham@example.com</t>
  </si>
  <si>
    <t>Matthew</t>
  </si>
  <si>
    <t>Matthew Lopez</t>
  </si>
  <si>
    <t>matthew.lopez@example.com</t>
  </si>
  <si>
    <t>Powell</t>
  </si>
  <si>
    <t>Matthew Powell</t>
  </si>
  <si>
    <t>matthew.powell@example.com</t>
  </si>
  <si>
    <t>Melida</t>
  </si>
  <si>
    <t>Alderete</t>
  </si>
  <si>
    <t>Melida Alderete</t>
  </si>
  <si>
    <t>melida.alderete@example.com</t>
  </si>
  <si>
    <t>Melissa</t>
  </si>
  <si>
    <t>Melissa Peterson</t>
  </si>
  <si>
    <t>melissa.peterson@example.com</t>
  </si>
  <si>
    <t>Mica</t>
  </si>
  <si>
    <t>Lom</t>
  </si>
  <si>
    <t>Mica Lom</t>
  </si>
  <si>
    <t>mica.lom@example.com</t>
  </si>
  <si>
    <t>Michael Sanchez</t>
  </si>
  <si>
    <t>michael.sanchez@example.com</t>
  </si>
  <si>
    <t>Michelle</t>
  </si>
  <si>
    <t>Michelle Smith</t>
  </si>
  <si>
    <t>michelle.smith@example.com</t>
  </si>
  <si>
    <t>Mickey</t>
  </si>
  <si>
    <t>Hemond</t>
  </si>
  <si>
    <t>Mickey Hemond</t>
  </si>
  <si>
    <t>mickey.hemond@example.com</t>
  </si>
  <si>
    <t>Mildred</t>
  </si>
  <si>
    <t>Mildred Flores</t>
  </si>
  <si>
    <t>mildred.flores@example.com</t>
  </si>
  <si>
    <t>Mildred Wilson</t>
  </si>
  <si>
    <t>mildred.wilson@example.com</t>
  </si>
  <si>
    <t>Misty</t>
  </si>
  <si>
    <t>Driggers</t>
  </si>
  <si>
    <t>Misty Driggers</t>
  </si>
  <si>
    <t>misty.driggers@example.com</t>
  </si>
  <si>
    <t>Nancy</t>
  </si>
  <si>
    <t>Nancy Taylor</t>
  </si>
  <si>
    <t>nancy.taylor@example.com</t>
  </si>
  <si>
    <t>Nancy Thompson</t>
  </si>
  <si>
    <t>nancy.thompson@example.com</t>
  </si>
  <si>
    <t>Nannette</t>
  </si>
  <si>
    <t>Chery</t>
  </si>
  <si>
    <t>Nannette Chery</t>
  </si>
  <si>
    <t>nannette.chery@example.com</t>
  </si>
  <si>
    <t>Nestor</t>
  </si>
  <si>
    <t>Blurto</t>
  </si>
  <si>
    <t>Nestor Blurto</t>
  </si>
  <si>
    <t>nestor.blurto@example.com</t>
  </si>
  <si>
    <t>Nicholas</t>
  </si>
  <si>
    <t>Nicholas Gonzales</t>
  </si>
  <si>
    <t>nicholas.gonzales@example.com</t>
  </si>
  <si>
    <t>Nicole</t>
  </si>
  <si>
    <t>Nicole Price</t>
  </si>
  <si>
    <t>nicole.price@example.com</t>
  </si>
  <si>
    <t>Nikia</t>
  </si>
  <si>
    <t>Schweitzer</t>
  </si>
  <si>
    <t>Nikia Schweitzer</t>
  </si>
  <si>
    <t>nikia.schweitzer@example.com</t>
  </si>
  <si>
    <t>Nona</t>
  </si>
  <si>
    <t>Molder</t>
  </si>
  <si>
    <t>Nona Molder</t>
  </si>
  <si>
    <t>nona.molder@example.com</t>
  </si>
  <si>
    <t>Norma</t>
  </si>
  <si>
    <t>Sanders</t>
  </si>
  <si>
    <t>Norma Sanders</t>
  </si>
  <si>
    <t>norma.sanders@example.com</t>
  </si>
  <si>
    <t>Particia</t>
  </si>
  <si>
    <t>Samp</t>
  </si>
  <si>
    <t>Particia Samp</t>
  </si>
  <si>
    <t>particia.samp@example.com</t>
  </si>
  <si>
    <t>Patricia Kelly</t>
  </si>
  <si>
    <t>patricia.kelly@example.com</t>
  </si>
  <si>
    <t>Patricia Wilson</t>
  </si>
  <si>
    <t>patricia.wilson@example.com</t>
  </si>
  <si>
    <t>Patrick</t>
  </si>
  <si>
    <t>Patrick Ward</t>
  </si>
  <si>
    <t>patrick.ward@example.com</t>
  </si>
  <si>
    <t>Paul Bennett</t>
  </si>
  <si>
    <t>paul.bennett@example.com</t>
  </si>
  <si>
    <t>CEO</t>
  </si>
  <si>
    <t>Turner</t>
  </si>
  <si>
    <t>Paula Turner</t>
  </si>
  <si>
    <t>paula.turner@example.com</t>
  </si>
  <si>
    <t>Paulette</t>
  </si>
  <si>
    <t>Power</t>
  </si>
  <si>
    <t>Paulette Power</t>
  </si>
  <si>
    <t>paulette.power@example.com</t>
  </si>
  <si>
    <t>Phillip</t>
  </si>
  <si>
    <t>Dupre</t>
  </si>
  <si>
    <t>Phillip Dupre</t>
  </si>
  <si>
    <t>phillip.dupre@example.com</t>
  </si>
  <si>
    <t>Phillip Ross</t>
  </si>
  <si>
    <t>phillip.ross@example.com</t>
  </si>
  <si>
    <t>Rachel</t>
  </si>
  <si>
    <t>Rachel Adams</t>
  </si>
  <si>
    <t>rachel.adams@example.com</t>
  </si>
  <si>
    <t>Rafaela</t>
  </si>
  <si>
    <t>Omalley</t>
  </si>
  <si>
    <t>Rafaela Omalley</t>
  </si>
  <si>
    <t>rafaela.omalley@example.com</t>
  </si>
  <si>
    <t>Ralph</t>
  </si>
  <si>
    <t>Ralph Richardson</t>
  </si>
  <si>
    <t>ralph.richardson@example.com</t>
  </si>
  <si>
    <t>Ralph Sanders</t>
  </si>
  <si>
    <t>ralph.sanders@example.com</t>
  </si>
  <si>
    <t>Randy</t>
  </si>
  <si>
    <t>Randy Young</t>
  </si>
  <si>
    <t>randy.young@example.com</t>
  </si>
  <si>
    <t>Raymond</t>
  </si>
  <si>
    <t>Raymond Mitchell</t>
  </si>
  <si>
    <t>raymond.mitchell@example.com</t>
  </si>
  <si>
    <t>Rebecca</t>
  </si>
  <si>
    <t>Rebecca Cox</t>
  </si>
  <si>
    <t>rebecca.cox@example.com</t>
  </si>
  <si>
    <t>Dwork</t>
  </si>
  <si>
    <t>Reed Dwork</t>
  </si>
  <si>
    <t>reed.dwork@example.com</t>
  </si>
  <si>
    <t>Reynalda</t>
  </si>
  <si>
    <t>Reta</t>
  </si>
  <si>
    <t>Reynalda Reta</t>
  </si>
  <si>
    <t>reynalda.reta@example.com</t>
  </si>
  <si>
    <t>Richard</t>
  </si>
  <si>
    <t>Richard Rogers</t>
  </si>
  <si>
    <t>richard.rogers@example.com</t>
  </si>
  <si>
    <t>Washington</t>
  </si>
  <si>
    <t>Richard Washington</t>
  </si>
  <si>
    <t>richard.washington@example.com</t>
  </si>
  <si>
    <t>Riley</t>
  </si>
  <si>
    <t>Raj</t>
  </si>
  <si>
    <t>Riley Raj</t>
  </si>
  <si>
    <t>riley.raj@example.com</t>
  </si>
  <si>
    <t>Robert</t>
  </si>
  <si>
    <t>Robert Reed</t>
  </si>
  <si>
    <t>robert.reed@example.com</t>
  </si>
  <si>
    <t>Rose</t>
  </si>
  <si>
    <t>Rose Evans</t>
  </si>
  <si>
    <t>rose.evans@example.com</t>
  </si>
  <si>
    <t>Rossana</t>
  </si>
  <si>
    <t>Wa</t>
  </si>
  <si>
    <t>Rossana Wa</t>
  </si>
  <si>
    <t>rossana.wa@example.com</t>
  </si>
  <si>
    <t>Roy</t>
  </si>
  <si>
    <t>Roy Powell</t>
  </si>
  <si>
    <t>roy.powell@example.com</t>
  </si>
  <si>
    <t>Yarg</t>
  </si>
  <si>
    <t>Roy Yarg</t>
  </si>
  <si>
    <t>roy.yarg@example.com</t>
  </si>
  <si>
    <t>Ruby</t>
  </si>
  <si>
    <t>Ruby King</t>
  </si>
  <si>
    <t>ruby.king@example.com</t>
  </si>
  <si>
    <t>Russell Brooks</t>
  </si>
  <si>
    <t>russell.brooks@example.com</t>
  </si>
  <si>
    <t>Ryan</t>
  </si>
  <si>
    <t>Ryan Lee</t>
  </si>
  <si>
    <t>ryan.lee@example.com</t>
  </si>
  <si>
    <t>Sandee</t>
  </si>
  <si>
    <t>Everly</t>
  </si>
  <si>
    <t>Sandee Everly</t>
  </si>
  <si>
    <t>sandee.everly@example.com</t>
  </si>
  <si>
    <t>Sandra</t>
  </si>
  <si>
    <t>Sandra Green</t>
  </si>
  <si>
    <t>sandra.green@example.com</t>
  </si>
  <si>
    <t>Sandra Perez</t>
  </si>
  <si>
    <t>sandra.perez@example.com</t>
  </si>
  <si>
    <t>Sang</t>
  </si>
  <si>
    <t>Peiffer</t>
  </si>
  <si>
    <t>Sang Peiffer</t>
  </si>
  <si>
    <t>sang.peiffer@example.com</t>
  </si>
  <si>
    <t>Sara</t>
  </si>
  <si>
    <t>Sara Hill</t>
  </si>
  <si>
    <t>sara.hill@example.com</t>
  </si>
  <si>
    <t>Sarah</t>
  </si>
  <si>
    <t>Sarah Hill</t>
  </si>
  <si>
    <t>sarah.hill@example.com</t>
  </si>
  <si>
    <t>Sarah Lee</t>
  </si>
  <si>
    <t>sarah.lee@example.com</t>
  </si>
  <si>
    <t>Sau</t>
  </si>
  <si>
    <t>Echeverria</t>
  </si>
  <si>
    <t>Sau Echeverria</t>
  </si>
  <si>
    <t>sau.echeverria@example.com</t>
  </si>
  <si>
    <t>Sha</t>
  </si>
  <si>
    <t>Quillen</t>
  </si>
  <si>
    <t>Sha Quillen</t>
  </si>
  <si>
    <t>sha.quillen@example.com</t>
  </si>
  <si>
    <t>Shameka</t>
  </si>
  <si>
    <t>Fader</t>
  </si>
  <si>
    <t>Shameka Fader</t>
  </si>
  <si>
    <t>shameka.fader@example.com</t>
  </si>
  <si>
    <t>Shanell</t>
  </si>
  <si>
    <t>Stoneman</t>
  </si>
  <si>
    <t>Shanell Stoneman</t>
  </si>
  <si>
    <t>shanell.stoneman@example.com</t>
  </si>
  <si>
    <t>Sharon</t>
  </si>
  <si>
    <t>Sharon Lewis</t>
  </si>
  <si>
    <t>sharon.lewis@example.com</t>
  </si>
  <si>
    <t>Sharon Long</t>
  </si>
  <si>
    <t>sharon.long@example.com</t>
  </si>
  <si>
    <t>Shawn</t>
  </si>
  <si>
    <t>Shawn Hernandez</t>
  </si>
  <si>
    <t>shawn.hernandez@example.com</t>
  </si>
  <si>
    <t>Shawn Perry</t>
  </si>
  <si>
    <t>shawn.perry@example.com</t>
  </si>
  <si>
    <t>Shella</t>
  </si>
  <si>
    <t>Jalber</t>
  </si>
  <si>
    <t>Shella Jalber</t>
  </si>
  <si>
    <t>shella.jalber@example.com</t>
  </si>
  <si>
    <t>Sherika</t>
  </si>
  <si>
    <t>Mahar</t>
  </si>
  <si>
    <t>Sherika Mahar</t>
  </si>
  <si>
    <t>sherika.mahar@example.com</t>
  </si>
  <si>
    <t>Sherlyn</t>
  </si>
  <si>
    <t>Bauma</t>
  </si>
  <si>
    <t>Sherlyn Bauma</t>
  </si>
  <si>
    <t>sherlyn.bauma@example.com</t>
  </si>
  <si>
    <t>Shiela</t>
  </si>
  <si>
    <t>Duron</t>
  </si>
  <si>
    <t>Shiela Duron</t>
  </si>
  <si>
    <t>shiela.duron@example.com</t>
  </si>
  <si>
    <t>Shirley</t>
  </si>
  <si>
    <t>Shirley Allen</t>
  </si>
  <si>
    <t>shirley.allen@example.com</t>
  </si>
  <si>
    <t>Stasia</t>
  </si>
  <si>
    <t>Pankow</t>
  </si>
  <si>
    <t>Stasia Pankow</t>
  </si>
  <si>
    <t>stasia.pankow@example.com</t>
  </si>
  <si>
    <t>Stephanie</t>
  </si>
  <si>
    <t>Stephanie Russell</t>
  </si>
  <si>
    <t>stephanie.russell@example.com</t>
  </si>
  <si>
    <t>Stephany</t>
  </si>
  <si>
    <t>Grom</t>
  </si>
  <si>
    <t>Stephany Grom</t>
  </si>
  <si>
    <t>stephany.grom@example.com</t>
  </si>
  <si>
    <t>Stephen</t>
  </si>
  <si>
    <t>Stephen Watson</t>
  </si>
  <si>
    <t>stephen.watson@example.com</t>
  </si>
  <si>
    <t>Steve</t>
  </si>
  <si>
    <t>Steve Martinez</t>
  </si>
  <si>
    <t>steve.martinez@example.com</t>
  </si>
  <si>
    <t>Steven</t>
  </si>
  <si>
    <t>Steven Carter</t>
  </si>
  <si>
    <t>steven.carter@example.com</t>
  </si>
  <si>
    <t>Susan</t>
  </si>
  <si>
    <t>Susan Jackson</t>
  </si>
  <si>
    <t>susan.jackson@example.com</t>
  </si>
  <si>
    <t>Tabatha</t>
  </si>
  <si>
    <t>Barte</t>
  </si>
  <si>
    <t>Tabatha Barte</t>
  </si>
  <si>
    <t>tabatha.barte@example.com</t>
  </si>
  <si>
    <t>Tama</t>
  </si>
  <si>
    <t>Mcvay</t>
  </si>
  <si>
    <t>Tama Mcvay</t>
  </si>
  <si>
    <t>tama.mcvay@example.com</t>
  </si>
  <si>
    <t>Tammy</t>
  </si>
  <si>
    <t>Tammy Washington</t>
  </si>
  <si>
    <t>tammy.washington@example.com</t>
  </si>
  <si>
    <t>Tanesha</t>
  </si>
  <si>
    <t>Silvestri</t>
  </si>
  <si>
    <t>Tanesha Silvestri</t>
  </si>
  <si>
    <t>tanesha.silvestri@example.com</t>
  </si>
  <si>
    <t>Tatiana</t>
  </si>
  <si>
    <t>Geisle</t>
  </si>
  <si>
    <t>Tatiana Geisle</t>
  </si>
  <si>
    <t>tatiana.geisle@example.com</t>
  </si>
  <si>
    <t>Teresa</t>
  </si>
  <si>
    <t>Teresa Nelson</t>
  </si>
  <si>
    <t>teresa.nelson@example.com</t>
  </si>
  <si>
    <t>Terry</t>
  </si>
  <si>
    <t>Terry Garcia</t>
  </si>
  <si>
    <t>terry.garcia@example.com</t>
  </si>
  <si>
    <t>Theresa</t>
  </si>
  <si>
    <t>Theresa Young</t>
  </si>
  <si>
    <t>theresa.young@example.com</t>
  </si>
  <si>
    <t>Todd</t>
  </si>
  <si>
    <t>Todd Evans</t>
  </si>
  <si>
    <t>todd.evans@example.com</t>
  </si>
  <si>
    <t>Todd Turner</t>
  </si>
  <si>
    <t>todd.turner@example.com</t>
  </si>
  <si>
    <t>Valarie</t>
  </si>
  <si>
    <t>Beau</t>
  </si>
  <si>
    <t>Valarie Beau</t>
  </si>
  <si>
    <t>valarie.beau@example.com</t>
  </si>
  <si>
    <t>Valencia</t>
  </si>
  <si>
    <t>Yeatman</t>
  </si>
  <si>
    <t>Valencia Yeatman</t>
  </si>
  <si>
    <t>valencia.yeatman@example.com</t>
  </si>
  <si>
    <t>Vanita</t>
  </si>
  <si>
    <t>Yo</t>
  </si>
  <si>
    <t>Vanita Yo</t>
  </si>
  <si>
    <t>vanita.yo@example.com</t>
  </si>
  <si>
    <t>Virgie</t>
  </si>
  <si>
    <t>Jansky</t>
  </si>
  <si>
    <t>Virgie Jansky</t>
  </si>
  <si>
    <t>virgie.jansky@example.com</t>
  </si>
  <si>
    <t>Virginia</t>
  </si>
  <si>
    <t>Virginia Howard</t>
  </si>
  <si>
    <t>virginia.howard@example.com</t>
  </si>
  <si>
    <t>Walter</t>
  </si>
  <si>
    <t>Walter Alexander</t>
  </si>
  <si>
    <t>walter.alexander@example.com</t>
  </si>
  <si>
    <t>Wanda</t>
  </si>
  <si>
    <t>Wanda Hall</t>
  </si>
  <si>
    <t>wanda.hall@example.com</t>
  </si>
  <si>
    <t>Willie</t>
  </si>
  <si>
    <t>Willie Collins</t>
  </si>
  <si>
    <t>willie.collins@example.com</t>
  </si>
  <si>
    <t>Willie Moore</t>
  </si>
  <si>
    <t>willie.moore@example.com</t>
  </si>
  <si>
    <t>Wynell</t>
  </si>
  <si>
    <t>Higley</t>
  </si>
  <si>
    <t>Wynell Higley</t>
  </si>
  <si>
    <t>wynell.higley@example.com</t>
  </si>
  <si>
    <t>Zackary</t>
  </si>
  <si>
    <t>Fun</t>
  </si>
  <si>
    <t>Zackary Fun</t>
  </si>
  <si>
    <t>zackary.fun@example.com</t>
  </si>
  <si>
    <t>Zulma</t>
  </si>
  <si>
    <t>Mceachern</t>
  </si>
  <si>
    <t>Zulma Mceachern</t>
  </si>
  <si>
    <t>zulma.mceachern@example.com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</si>
</sst>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5" formatCode="&quot;$&quot;#,##0.00"/>
    <numFmt numFmtId="172" formatCode="000"/>
    <numFmt numFmtId="173" formatCode="000\-00\-0000"/>
  </numFmts>
  <fonts count="47">
    <font>
      <sz val="11"/>
      <color theme="1"/>
      <name val="Calibri"/>
      <family val="2"/>
      <scheme val="minor"/>
    </font>
    <font>
      <sz val="11"/>
      <color theme="1"/>
      <name val="Calibri"/>
      <family val="2"/>
      <scheme val="minor"/>
    </font>
    <font>
      <b/>
      <sz val="11"/>
      <color theme="1"/>
      <name val="Calibri"/>
      <family val="2"/>
      <scheme val="minor"/>
    </font>
    <font>
      <sz val="10"/>
      <color indexed="8"/>
      <name val="Arial"/>
      <family val="2"/>
    </font>
    <font>
      <sz val="12"/>
      <color indexed="8"/>
      <name val="Calibri"/>
      <family val="2"/>
      <scheme val="minor"/>
    </font>
    <font>
      <sz val="12"/>
      <color theme="1"/>
      <name val="Calibri"/>
      <family val="2"/>
      <scheme val="minor"/>
    </font>
    <font>
      <b/>
      <sz val="22"/>
      <color theme="1"/>
      <name val="Calibri"/>
      <family val="2"/>
      <scheme val="minor"/>
    </font>
    <font>
      <b/>
      <sz val="14"/>
      <color theme="0"/>
      <name val="Calibri"/>
      <family val="2"/>
      <scheme val="minor"/>
    </font>
    <font>
      <b/>
      <sz val="14"/>
      <color theme="1"/>
      <name val="Calibri"/>
      <family val="2"/>
      <scheme val="minor"/>
    </font>
    <font>
      <b/>
      <sz val="16"/>
      <color theme="1"/>
      <name val="Calibri"/>
      <family val="2"/>
      <scheme val="minor"/>
    </font>
    <font>
      <b/>
      <sz val="12"/>
      <color theme="0"/>
      <name val="Calibri"/>
      <family val="2"/>
      <scheme val="minor"/>
    </font>
    <font>
      <b/>
      <sz val="18"/>
      <color theme="1"/>
      <name val="Calibri"/>
      <family val="2"/>
      <scheme val="minor"/>
    </font>
    <font>
      <b/>
      <sz val="11"/>
      <name val="Calibri"/>
      <family val="2"/>
      <scheme val="minor"/>
    </font>
    <font>
      <sz val="10"/>
      <name val="Arial"/>
      <family val="2"/>
    </font>
    <font>
      <b/>
      <sz val="18"/>
      <color theme="1" tint="0.249977111117893"/>
      <name val="Calibri Light"/>
      <family val="2"/>
      <scheme val="major"/>
    </font>
    <font>
      <sz val="10"/>
      <color theme="1" tint="0.249977111117893"/>
      <name val="Calibri Light"/>
      <family val="2"/>
      <scheme val="major"/>
    </font>
    <font>
      <sz val="10"/>
      <name val="Calibri"/>
      <family val="2"/>
      <scheme val="minor"/>
    </font>
    <font>
      <sz val="9"/>
      <name val="Calibri"/>
      <family val="2"/>
      <scheme val="minor"/>
    </font>
    <font>
      <sz val="11"/>
      <name val="Calibri"/>
      <family val="2"/>
      <scheme val="minor"/>
    </font>
    <font>
      <b/>
      <sz val="11"/>
      <name val="Calibri Light"/>
      <family val="2"/>
      <scheme val="major"/>
    </font>
    <font>
      <b/>
      <sz val="11"/>
      <color theme="0"/>
      <name val="Calibri"/>
      <family val="2"/>
      <scheme val="minor"/>
    </font>
    <font>
      <u/>
      <sz val="11"/>
      <color theme="10"/>
      <name val="Calibri"/>
      <family val="2"/>
      <scheme val="minor"/>
    </font>
    <font>
      <sz val="12"/>
      <color theme="1"/>
      <name val="Calibri"/>
      <family val="2"/>
      <scheme val="minor"/>
    </font>
    <font>
      <u/>
      <sz val="11"/>
      <color theme="10"/>
      <name val="Calibri"/>
      <family val="2"/>
      <scheme val="minor"/>
    </font>
    <font>
      <b/>
      <sz val="14"/>
      <color theme="0"/>
      <name val="Calibri"/>
      <family val="2"/>
      <scheme val="minor"/>
    </font>
    <font>
      <sz val="12"/>
      <color indexed="8"/>
      <name val="Calibri"/>
      <family val="2"/>
      <scheme val="minor"/>
    </font>
    <font>
      <sz val="8"/>
      <name val="Calibri"/>
      <family val="2"/>
      <scheme val="minor"/>
    </font>
    <font>
      <sz val="12"/>
      <name val="Calibri"/>
      <family val="2"/>
      <scheme val="minor"/>
    </font>
    <font>
      <sz val="36"/>
      <color rgb="FF1E1E1E"/>
      <name val="Segoe UI Light"/>
      <family val="2"/>
    </font>
    <font>
      <sz val="19"/>
      <color rgb="FF1E1E1E"/>
      <name val="Segoe UI"/>
      <family val="2"/>
    </font>
    <font>
      <sz val="12"/>
      <color rgb="FF393939"/>
      <name val="Segoe UI Semibold"/>
      <family val="2"/>
    </font>
    <font>
      <sz val="12"/>
      <color rgb="FF1E1E1E"/>
      <name val="Segoe UI"/>
      <family val="2"/>
    </font>
    <font>
      <b/>
      <sz val="12"/>
      <color rgb="FF1E1E1E"/>
      <name val="Segoe UI"/>
      <family val="2"/>
    </font>
    <font>
      <sz val="11"/>
      <color rgb="FF1E1E1E"/>
      <name val="Segoe UI"/>
      <family val="2"/>
    </font>
    <font>
      <b/>
      <sz val="11"/>
      <color rgb="FF1E1E1E"/>
      <name val="Segoe UI"/>
      <family val="2"/>
    </font>
    <font>
      <b/>
      <sz val="19"/>
      <color rgb="FF1E1E1E"/>
      <name val="Segoe UI"/>
      <family val="2"/>
    </font>
    <font>
      <b/>
      <sz val="29"/>
      <color rgb="FF1E1E1E"/>
      <name val="Segoe UI Light"/>
      <family val="2"/>
    </font>
    <font>
      <sz val="10"/>
      <color rgb="FF1E1E1E"/>
      <name val="Wingdings"/>
      <charset val="2"/>
    </font>
    <font>
      <sz val="7"/>
      <color rgb="FF1E1E1E"/>
      <name val="Times New Roman"/>
      <family val="1"/>
    </font>
    <font>
      <sz val="10"/>
      <color theme="1"/>
      <name val="Arial Unicode MS"/>
    </font>
    <font>
      <sz val="11"/>
      <color theme="1"/>
      <name val="Aptos"/>
      <family val="2"/>
    </font>
    <font>
      <sz val="11"/>
      <name val="Aptos"/>
      <family val="2"/>
    </font>
    <font>
      <b/>
      <sz val="12"/>
      <color theme="0"/>
      <name val="Aptos"/>
      <family val="2"/>
    </font>
    <font>
      <sz val="11"/>
      <color rgb="FFC00000"/>
      <name val="Aptos"/>
      <family val="2"/>
    </font>
    <font>
      <sz val="11"/>
      <color rgb="FF7030A0"/>
      <name val="Aptos"/>
      <family val="2"/>
    </font>
    <font>
      <sz val="11"/>
      <color rgb="FF0070C0"/>
      <name val="Aptos"/>
      <family val="2"/>
    </font>
    <font>
      <b/>
      <sz val="14"/>
      <color theme="0"/>
      <name val="Aptos"/>
      <family val="2"/>
    </font>
  </fonts>
  <fills count="14">
    <fill>
      <patternFill patternType="none"/>
    </fill>
    <fill>
      <patternFill patternType="gray125"/>
    </fill>
    <fill>
      <patternFill patternType="solid">
        <fgColor theme="0" tint="-0.14999847407452621"/>
        <bgColor theme="0" tint="-0.14999847407452621"/>
      </patternFill>
    </fill>
    <fill>
      <patternFill patternType="solid">
        <fgColor theme="3"/>
        <bgColor indexed="64"/>
      </patternFill>
    </fill>
    <fill>
      <patternFill patternType="solid">
        <fgColor theme="9" tint="-0.499984740745262"/>
        <bgColor indexed="64"/>
      </patternFill>
    </fill>
    <fill>
      <patternFill patternType="solid">
        <fgColor theme="8"/>
        <bgColor indexed="64"/>
      </patternFill>
    </fill>
    <fill>
      <patternFill patternType="solid">
        <fgColor theme="0" tint="-0.249977111117893"/>
        <bgColor indexed="64"/>
      </patternFill>
    </fill>
    <fill>
      <patternFill patternType="solid">
        <fgColor rgb="FFDADADA"/>
        <bgColor indexed="64"/>
      </patternFill>
    </fill>
    <fill>
      <patternFill patternType="solid">
        <fgColor rgb="FFF4F4F4"/>
        <bgColor indexed="64"/>
      </patternFill>
    </fill>
    <fill>
      <patternFill patternType="solid">
        <fgColor rgb="FFFFFF00"/>
        <bgColor indexed="64"/>
      </patternFill>
    </fill>
    <fill>
      <patternFill patternType="solid">
        <fgColor rgb="FF107C4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top style="thin">
        <color theme="1"/>
      </top>
      <bottom/>
      <diagonal/>
    </border>
    <border>
      <left/>
      <right/>
      <top/>
      <bottom style="thick">
        <color rgb="FF10793F"/>
      </bottom>
      <diagonal/>
    </border>
    <border>
      <left/>
      <right style="thick">
        <color rgb="FF10793F"/>
      </right>
      <top/>
      <bottom/>
      <diagonal/>
    </border>
    <border>
      <left style="thick">
        <color rgb="FF10793F"/>
      </left>
      <right style="thick">
        <color rgb="FF10793F"/>
      </right>
      <top style="thick">
        <color rgb="FF10793F"/>
      </top>
      <bottom style="thick">
        <color rgb="FF10793F"/>
      </bottom>
      <diagonal/>
    </border>
    <border>
      <left/>
      <right style="thin">
        <color theme="0" tint="-0.499984740745262"/>
      </right>
      <top/>
      <bottom style="thin">
        <color theme="0" tint="-0.499984740745262"/>
      </bottom>
      <diagonal/>
    </border>
    <border>
      <left style="thin">
        <color theme="0" tint="-0.499984740745262"/>
      </left>
      <right style="thick">
        <color rgb="FF10793F"/>
      </right>
      <top style="thick">
        <color rgb="FF10793F"/>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ck">
        <color rgb="FF10793F"/>
      </right>
      <top style="thin">
        <color theme="0" tint="-0.499984740745262"/>
      </top>
      <bottom style="thin">
        <color theme="0" tint="-0.499984740745262"/>
      </bottom>
      <diagonal/>
    </border>
    <border>
      <left/>
      <right style="thin">
        <color theme="0" tint="-0.499984740745262"/>
      </right>
      <top style="thin">
        <color theme="0" tint="-0.499984740745262"/>
      </top>
      <bottom style="thick">
        <color rgb="FF10793F"/>
      </bottom>
      <diagonal/>
    </border>
    <border>
      <left style="thin">
        <color theme="0" tint="-0.499984740745262"/>
      </left>
      <right style="thick">
        <color rgb="FF10793F"/>
      </right>
      <top style="thin">
        <color theme="0" tint="-0.499984740745262"/>
      </top>
      <bottom style="thick">
        <color rgb="FF10793F"/>
      </bottom>
      <diagonal/>
    </border>
    <border>
      <left/>
      <right/>
      <top/>
      <bottom style="medium">
        <color rgb="FFCCCCCC"/>
      </bottom>
      <diagonal/>
    </border>
  </borders>
  <cellStyleXfs count="6">
    <xf numFmtId="0" fontId="0" fillId="0" borderId="0"/>
    <xf numFmtId="44" fontId="1" fillId="0" borderId="0" applyFont="0" applyFill="0" applyBorder="0" applyAlignment="0" applyProtection="0"/>
    <xf numFmtId="0" fontId="3" fillId="0" borderId="0"/>
    <xf numFmtId="0" fontId="13" fillId="0" borderId="0"/>
    <xf numFmtId="44" fontId="13" fillId="0" borderId="0" applyFont="0" applyFill="0" applyBorder="0" applyAlignment="0" applyProtection="0"/>
    <xf numFmtId="0" fontId="21" fillId="0" borderId="0" applyNumberFormat="0" applyFill="0" applyBorder="0" applyAlignment="0" applyProtection="0"/>
  </cellStyleXfs>
  <cellXfs count="133">
    <xf numFmtId="0" fontId="0" fillId="0" borderId="0" xfId="0"/>
    <xf numFmtId="0" fontId="5" fillId="0" borderId="0" xfId="0" applyFont="1"/>
    <xf numFmtId="0" fontId="4" fillId="0" borderId="1" xfId="2" applyFont="1" applyBorder="1" applyAlignment="1">
      <alignment wrapText="1"/>
    </xf>
    <xf numFmtId="0" fontId="6" fillId="0" borderId="0" xfId="0" applyFont="1"/>
    <xf numFmtId="0" fontId="2" fillId="0" borderId="0" xfId="0" applyFont="1"/>
    <xf numFmtId="0" fontId="9" fillId="0" borderId="0" xfId="0" applyFont="1"/>
    <xf numFmtId="0" fontId="0" fillId="0" borderId="0" xfId="0" applyAlignment="1">
      <alignment horizontal="center"/>
    </xf>
    <xf numFmtId="0" fontId="11" fillId="0" borderId="0" xfId="0" applyFont="1"/>
    <xf numFmtId="14" fontId="5" fillId="0" borderId="0" xfId="0" applyNumberFormat="1" applyFont="1"/>
    <xf numFmtId="44" fontId="0" fillId="0" borderId="0" xfId="1" applyFont="1"/>
    <xf numFmtId="14" fontId="0" fillId="0" borderId="0" xfId="0" applyNumberFormat="1"/>
    <xf numFmtId="0" fontId="6" fillId="0" borderId="0" xfId="0" applyFont="1" applyAlignment="1">
      <alignment horizontal="center"/>
    </xf>
    <xf numFmtId="0" fontId="2" fillId="0" borderId="0" xfId="0" applyFont="1" applyAlignment="1">
      <alignment horizontal="center"/>
    </xf>
    <xf numFmtId="0" fontId="16" fillId="0" borderId="0" xfId="3" applyFont="1"/>
    <xf numFmtId="0" fontId="16" fillId="0" borderId="0" xfId="3" applyFont="1" applyAlignment="1">
      <alignment horizontal="left"/>
    </xf>
    <xf numFmtId="0" fontId="16" fillId="0" borderId="0" xfId="3" applyFont="1" applyAlignment="1">
      <alignment horizontal="right" indent="1"/>
    </xf>
    <xf numFmtId="0" fontId="17" fillId="0" borderId="0" xfId="3" applyFont="1"/>
    <xf numFmtId="4" fontId="17" fillId="0" borderId="0" xfId="3" applyNumberFormat="1" applyFont="1"/>
    <xf numFmtId="0" fontId="16" fillId="0" borderId="0" xfId="3" applyFont="1" applyAlignment="1">
      <alignment horizontal="center"/>
    </xf>
    <xf numFmtId="0" fontId="12" fillId="0" borderId="0" xfId="3" applyFont="1" applyAlignment="1">
      <alignment horizontal="right" indent="1"/>
    </xf>
    <xf numFmtId="0" fontId="12" fillId="0" borderId="2" xfId="3" applyFont="1" applyBorder="1"/>
    <xf numFmtId="0" fontId="12" fillId="0" borderId="3" xfId="3" applyFont="1" applyBorder="1"/>
    <xf numFmtId="165" fontId="12" fillId="0" borderId="4" xfId="3" applyNumberFormat="1" applyFont="1" applyBorder="1" applyAlignment="1">
      <alignment horizontal="right"/>
    </xf>
    <xf numFmtId="0" fontId="18" fillId="0" borderId="0" xfId="3" applyFont="1"/>
    <xf numFmtId="0" fontId="12" fillId="0" borderId="2" xfId="3" applyFont="1" applyBorder="1" applyAlignment="1">
      <alignment horizontal="left"/>
    </xf>
    <xf numFmtId="0" fontId="12" fillId="0" borderId="4" xfId="3" applyFont="1" applyBorder="1" applyAlignment="1">
      <alignment horizontal="right"/>
    </xf>
    <xf numFmtId="0" fontId="12" fillId="0" borderId="4" xfId="3" applyFont="1" applyBorder="1"/>
    <xf numFmtId="165" fontId="12" fillId="0" borderId="4" xfId="3" applyNumberFormat="1" applyFont="1" applyBorder="1"/>
    <xf numFmtId="0" fontId="18" fillId="0" borderId="0" xfId="3" applyFont="1" applyAlignment="1">
      <alignment horizontal="center"/>
    </xf>
    <xf numFmtId="0" fontId="19" fillId="0" borderId="6" xfId="3" applyFont="1" applyBorder="1" applyAlignment="1">
      <alignment horizontal="center" wrapText="1"/>
    </xf>
    <xf numFmtId="14" fontId="18" fillId="2" borderId="6" xfId="3" applyNumberFormat="1" applyFont="1" applyFill="1" applyBorder="1" applyAlignment="1">
      <alignment horizontal="center"/>
    </xf>
    <xf numFmtId="0" fontId="18" fillId="2" borderId="6" xfId="3" applyFont="1" applyFill="1" applyBorder="1" applyAlignment="1">
      <alignment wrapText="1"/>
    </xf>
    <xf numFmtId="0" fontId="18" fillId="2" borderId="6" xfId="3" applyFont="1" applyFill="1" applyBorder="1"/>
    <xf numFmtId="165" fontId="18" fillId="2" borderId="6" xfId="3" applyNumberFormat="1" applyFont="1" applyFill="1" applyBorder="1"/>
    <xf numFmtId="14" fontId="18" fillId="0" borderId="0" xfId="3" applyNumberFormat="1" applyFont="1" applyAlignment="1">
      <alignment horizontal="center"/>
    </xf>
    <xf numFmtId="0" fontId="18" fillId="0" borderId="0" xfId="3" applyFont="1" applyAlignment="1">
      <alignment wrapText="1"/>
    </xf>
    <xf numFmtId="165" fontId="18" fillId="0" borderId="0" xfId="3" applyNumberFormat="1" applyFont="1"/>
    <xf numFmtId="14" fontId="18" fillId="2" borderId="0" xfId="3" applyNumberFormat="1" applyFont="1" applyFill="1" applyAlignment="1">
      <alignment horizontal="center"/>
    </xf>
    <xf numFmtId="0" fontId="18" fillId="2" borderId="0" xfId="3" applyFont="1" applyFill="1" applyAlignment="1">
      <alignment wrapText="1"/>
    </xf>
    <xf numFmtId="0" fontId="18" fillId="2" borderId="0" xfId="3" applyFont="1" applyFill="1"/>
    <xf numFmtId="165" fontId="18" fillId="2" borderId="0" xfId="3" applyNumberFormat="1" applyFont="1" applyFill="1"/>
    <xf numFmtId="0" fontId="18" fillId="2" borderId="0" xfId="3" applyFont="1" applyFill="1" applyAlignment="1">
      <alignment horizontal="center"/>
    </xf>
    <xf numFmtId="0" fontId="12" fillId="0" borderId="5" xfId="3" applyFont="1" applyBorder="1" applyAlignment="1">
      <alignment horizontal="center"/>
    </xf>
    <xf numFmtId="0" fontId="12" fillId="0" borderId="5" xfId="3" applyFont="1" applyBorder="1" applyAlignment="1">
      <alignment wrapText="1"/>
    </xf>
    <xf numFmtId="0" fontId="12" fillId="0" borderId="5" xfId="3" applyFont="1" applyBorder="1"/>
    <xf numFmtId="0" fontId="12" fillId="0" borderId="5" xfId="3" applyFont="1" applyBorder="1" applyAlignment="1">
      <alignment horizontal="right"/>
    </xf>
    <xf numFmtId="165" fontId="12" fillId="0" borderId="5" xfId="3" applyNumberFormat="1" applyFont="1" applyBorder="1"/>
    <xf numFmtId="44" fontId="0" fillId="0" borderId="0" xfId="0" applyNumberFormat="1"/>
    <xf numFmtId="0" fontId="0" fillId="0" borderId="0" xfId="0" pivotButton="1"/>
    <xf numFmtId="2" fontId="0" fillId="0" borderId="0" xfId="0" applyNumberFormat="1"/>
    <xf numFmtId="0" fontId="8" fillId="0" borderId="0" xfId="0" applyFont="1"/>
    <xf numFmtId="0" fontId="7" fillId="4" borderId="1" xfId="2" applyFont="1" applyFill="1" applyBorder="1" applyAlignment="1">
      <alignment wrapText="1"/>
    </xf>
    <xf numFmtId="0" fontId="10" fillId="3" borderId="0" xfId="0" applyFont="1" applyFill="1" applyAlignment="1">
      <alignment horizontal="left"/>
    </xf>
    <xf numFmtId="0" fontId="10" fillId="3" borderId="0" xfId="0" applyFont="1" applyFill="1" applyAlignment="1">
      <alignment horizontal="center"/>
    </xf>
    <xf numFmtId="0" fontId="20" fillId="4" borderId="0" xfId="0" applyFont="1" applyFill="1" applyAlignment="1">
      <alignment horizontal="left"/>
    </xf>
    <xf numFmtId="44" fontId="20" fillId="4" borderId="0" xfId="1" applyFont="1" applyFill="1" applyAlignment="1">
      <alignment horizontal="center"/>
    </xf>
    <xf numFmtId="0" fontId="20" fillId="4" borderId="0" xfId="0" applyFont="1" applyFill="1" applyAlignment="1">
      <alignment horizontal="center"/>
    </xf>
    <xf numFmtId="0" fontId="20" fillId="4" borderId="0" xfId="0" applyFont="1" applyFill="1" applyAlignment="1">
      <alignment horizontal="center" vertical="top"/>
    </xf>
    <xf numFmtId="0" fontId="8" fillId="5" borderId="0" xfId="0" applyFont="1" applyFill="1"/>
    <xf numFmtId="0" fontId="22" fillId="0" borderId="0" xfId="0" applyFont="1"/>
    <xf numFmtId="0" fontId="23" fillId="0" borderId="0" xfId="5" applyFont="1"/>
    <xf numFmtId="0" fontId="24" fillId="3" borderId="1" xfId="2" applyFont="1" applyFill="1" applyBorder="1" applyAlignment="1">
      <alignment wrapText="1"/>
    </xf>
    <xf numFmtId="0" fontId="25" fillId="0" borderId="1" xfId="2" applyFont="1" applyBorder="1" applyAlignment="1">
      <alignment wrapText="1"/>
    </xf>
    <xf numFmtId="8" fontId="0" fillId="0" borderId="0" xfId="0" applyNumberFormat="1"/>
    <xf numFmtId="0" fontId="21" fillId="0" borderId="0" xfId="5"/>
    <xf numFmtId="0" fontId="7" fillId="3" borderId="1" xfId="2" applyFont="1" applyFill="1" applyBorder="1" applyAlignment="1">
      <alignment wrapText="1"/>
    </xf>
    <xf numFmtId="44" fontId="1" fillId="0" borderId="0" xfId="0" applyNumberFormat="1" applyFont="1"/>
    <xf numFmtId="0" fontId="2" fillId="0" borderId="0" xfId="0" applyFont="1" applyAlignment="1">
      <alignment horizontal="center" vertical="center" wrapText="1"/>
    </xf>
    <xf numFmtId="0" fontId="6" fillId="0" borderId="0" xfId="0" applyFont="1"/>
    <xf numFmtId="0" fontId="6" fillId="0" borderId="0" xfId="0" applyFont="1" applyAlignment="1">
      <alignment horizontal="left"/>
    </xf>
    <xf numFmtId="0" fontId="14" fillId="0" borderId="0" xfId="3" applyFont="1" applyAlignment="1">
      <alignment horizontal="left" indent="1"/>
    </xf>
    <xf numFmtId="0" fontId="15" fillId="0" borderId="0" xfId="3" applyFont="1" applyAlignment="1">
      <alignment horizontal="left" indent="1"/>
    </xf>
    <xf numFmtId="0" fontId="0" fillId="0" borderId="0" xfId="0" applyAlignment="1">
      <alignment vertical="center" wrapText="1"/>
    </xf>
    <xf numFmtId="8" fontId="0" fillId="0" borderId="0" xfId="0" applyNumberFormat="1" applyAlignment="1">
      <alignment vertical="center" wrapText="1"/>
    </xf>
    <xf numFmtId="0" fontId="5" fillId="0" borderId="7" xfId="0" applyFont="1" applyBorder="1"/>
    <xf numFmtId="0" fontId="5" fillId="0" borderId="8" xfId="0" applyFont="1" applyBorder="1"/>
    <xf numFmtId="0" fontId="27" fillId="6" borderId="9" xfId="0" applyFont="1" applyFill="1" applyBorder="1" applyAlignment="1">
      <alignment horizontal="center" vertical="center"/>
    </xf>
    <xf numFmtId="0" fontId="0" fillId="0" borderId="7" xfId="0" applyBorder="1"/>
    <xf numFmtId="0" fontId="5" fillId="6" borderId="10" xfId="0" applyFont="1" applyFill="1" applyBorder="1"/>
    <xf numFmtId="0" fontId="0" fillId="6" borderId="11" xfId="0" applyFill="1" applyBorder="1"/>
    <xf numFmtId="0" fontId="5" fillId="6" borderId="12" xfId="0" applyFont="1" applyFill="1" applyBorder="1"/>
    <xf numFmtId="0" fontId="0" fillId="6" borderId="13" xfId="0" applyFill="1" applyBorder="1"/>
    <xf numFmtId="0" fontId="5" fillId="6" borderId="14" xfId="0" applyFont="1" applyFill="1" applyBorder="1"/>
    <xf numFmtId="0" fontId="0" fillId="6" borderId="15" xfId="0" applyFill="1" applyBorder="1"/>
    <xf numFmtId="0" fontId="28" fillId="0" borderId="0" xfId="0" applyFont="1" applyAlignment="1">
      <alignment vertical="center"/>
    </xf>
    <xf numFmtId="0" fontId="29" fillId="0" borderId="0" xfId="0" applyFont="1" applyAlignment="1">
      <alignment vertical="center"/>
    </xf>
    <xf numFmtId="0" fontId="30" fillId="7" borderId="0" xfId="0" applyFont="1" applyFill="1" applyAlignment="1">
      <alignment vertical="center" wrapText="1"/>
    </xf>
    <xf numFmtId="0" fontId="31" fillId="8" borderId="0" xfId="0" applyFont="1" applyFill="1" applyAlignment="1">
      <alignment horizontal="left" vertical="center" wrapText="1" indent="1"/>
    </xf>
    <xf numFmtId="0" fontId="31" fillId="8" borderId="0" xfId="0" applyFont="1" applyFill="1" applyAlignment="1">
      <alignment horizontal="left" vertical="center" wrapText="1" indent="1"/>
    </xf>
    <xf numFmtId="0" fontId="31" fillId="8" borderId="16" xfId="0" applyFont="1" applyFill="1" applyBorder="1" applyAlignment="1">
      <alignment horizontal="left" vertical="center" wrapText="1" indent="1"/>
    </xf>
    <xf numFmtId="0" fontId="0" fillId="0" borderId="0" xfId="0" applyAlignment="1">
      <alignment vertical="center"/>
    </xf>
    <xf numFmtId="0" fontId="33" fillId="0" borderId="0" xfId="0" applyFont="1" applyAlignment="1">
      <alignment vertical="center"/>
    </xf>
    <xf numFmtId="0" fontId="33" fillId="0" borderId="0" xfId="0" applyFont="1"/>
    <xf numFmtId="0" fontId="36" fillId="0" borderId="0" xfId="0" applyFont="1" applyAlignment="1">
      <alignment vertical="center"/>
    </xf>
    <xf numFmtId="0" fontId="0" fillId="8" borderId="0" xfId="0" applyFill="1" applyAlignment="1">
      <alignment vertical="top" wrapText="1" indent="1"/>
    </xf>
    <xf numFmtId="0" fontId="31" fillId="8" borderId="0" xfId="0" applyFont="1" applyFill="1" applyAlignment="1">
      <alignment horizontal="left" vertical="top" wrapText="1"/>
    </xf>
    <xf numFmtId="0" fontId="37" fillId="8" borderId="0" xfId="0" applyFont="1" applyFill="1" applyAlignment="1">
      <alignment horizontal="left" vertical="center" wrapText="1" indent="8"/>
    </xf>
    <xf numFmtId="0" fontId="31" fillId="8" borderId="0" xfId="0" applyFont="1" applyFill="1" applyAlignment="1">
      <alignment horizontal="left" vertical="center" wrapText="1" indent="8"/>
    </xf>
    <xf numFmtId="0" fontId="31" fillId="8" borderId="16" xfId="0" applyFont="1" applyFill="1" applyBorder="1" applyAlignment="1">
      <alignment horizontal="left" vertical="top" wrapText="1"/>
    </xf>
    <xf numFmtId="0" fontId="37" fillId="8" borderId="16" xfId="0" applyFont="1" applyFill="1" applyBorder="1" applyAlignment="1">
      <alignment horizontal="left" vertical="center" wrapText="1" indent="8"/>
    </xf>
    <xf numFmtId="0" fontId="0" fillId="0" borderId="0" xfId="0" applyAlignment="1">
      <alignment vertical="top"/>
    </xf>
    <xf numFmtId="0" fontId="28" fillId="0" borderId="0" xfId="0" applyFont="1" applyAlignment="1">
      <alignment vertical="top"/>
    </xf>
    <xf numFmtId="0" fontId="30" fillId="7" borderId="0" xfId="0" applyFont="1" applyFill="1" applyAlignment="1">
      <alignment vertical="top" wrapText="1"/>
    </xf>
    <xf numFmtId="0" fontId="31" fillId="8" borderId="0" xfId="0" applyFont="1" applyFill="1" applyAlignment="1">
      <alignment horizontal="left" vertical="top" wrapText="1"/>
    </xf>
    <xf numFmtId="0" fontId="31" fillId="8" borderId="16" xfId="0" applyFont="1" applyFill="1" applyBorder="1" applyAlignment="1">
      <alignment horizontal="left" vertical="top" wrapText="1"/>
    </xf>
    <xf numFmtId="0" fontId="0" fillId="0" borderId="0" xfId="0" applyFill="1"/>
    <xf numFmtId="14" fontId="0" fillId="0" borderId="0" xfId="1" applyNumberFormat="1" applyFont="1"/>
    <xf numFmtId="0" fontId="5" fillId="9" borderId="0" xfId="0" applyFont="1" applyFill="1"/>
    <xf numFmtId="0" fontId="0" fillId="0" borderId="0" xfId="0" applyAlignment="1">
      <alignment horizontal="left" vertical="center" indent="1"/>
    </xf>
    <xf numFmtId="0" fontId="2" fillId="0" borderId="0" xfId="0" applyFont="1" applyAlignment="1">
      <alignment horizontal="left" vertical="center" indent="1"/>
    </xf>
    <xf numFmtId="0" fontId="0" fillId="9" borderId="0" xfId="0" applyFill="1"/>
    <xf numFmtId="0" fontId="40" fillId="0" borderId="0" xfId="0" applyFont="1"/>
    <xf numFmtId="14" fontId="40" fillId="0" borderId="0" xfId="0" applyNumberFormat="1" applyFont="1"/>
    <xf numFmtId="0" fontId="41" fillId="0" borderId="0" xfId="0" applyFont="1"/>
    <xf numFmtId="44" fontId="40" fillId="0" borderId="0" xfId="1" applyFont="1" applyBorder="1"/>
    <xf numFmtId="0" fontId="42" fillId="10" borderId="0" xfId="0" applyFont="1" applyFill="1"/>
    <xf numFmtId="0" fontId="42" fillId="10" borderId="0" xfId="0" applyFont="1" applyFill="1" applyAlignment="1">
      <alignment wrapText="1"/>
    </xf>
    <xf numFmtId="172" fontId="40" fillId="11" borderId="2" xfId="0" applyNumberFormat="1" applyFont="1" applyFill="1" applyBorder="1" applyAlignment="1">
      <alignment horizontal="center" vertical="center"/>
    </xf>
    <xf numFmtId="0" fontId="40" fillId="0" borderId="0" xfId="0" applyFont="1" applyAlignment="1">
      <alignment horizontal="left" vertical="center" wrapText="1"/>
    </xf>
    <xf numFmtId="0" fontId="40" fillId="12" borderId="2" xfId="0" applyFont="1" applyFill="1" applyBorder="1" applyAlignment="1">
      <alignment horizontal="left" vertical="center"/>
    </xf>
    <xf numFmtId="0" fontId="40" fillId="0" borderId="0" xfId="0" applyFont="1" applyAlignment="1">
      <alignment horizontal="left" vertical="center"/>
    </xf>
    <xf numFmtId="0" fontId="40" fillId="0" borderId="0" xfId="0" applyFont="1" applyAlignment="1">
      <alignment vertical="center"/>
    </xf>
    <xf numFmtId="0" fontId="41" fillId="0" borderId="0" xfId="0" applyFont="1" applyAlignment="1">
      <alignment vertical="top"/>
    </xf>
    <xf numFmtId="0" fontId="40" fillId="0" borderId="0" xfId="0" applyFont="1" applyAlignment="1">
      <alignment vertical="top"/>
    </xf>
    <xf numFmtId="44" fontId="40" fillId="0" borderId="0" xfId="1" applyFont="1" applyBorder="1" applyAlignment="1">
      <alignment vertical="top"/>
    </xf>
    <xf numFmtId="173" fontId="46" fillId="13" borderId="0" xfId="0" applyNumberFormat="1" applyFont="1" applyFill="1" applyAlignment="1">
      <alignment horizontal="center"/>
    </xf>
    <xf numFmtId="0" fontId="46" fillId="13" borderId="0" xfId="0" applyFont="1" applyFill="1" applyAlignment="1">
      <alignment horizontal="center"/>
    </xf>
    <xf numFmtId="0" fontId="46" fillId="13" borderId="0" xfId="0" applyFont="1" applyFill="1"/>
    <xf numFmtId="44" fontId="46" fillId="13" borderId="0" xfId="0" applyNumberFormat="1" applyFont="1" applyFill="1" applyAlignment="1">
      <alignment horizontal="center"/>
    </xf>
    <xf numFmtId="172" fontId="40" fillId="0" borderId="0" xfId="0" applyNumberFormat="1" applyFont="1"/>
    <xf numFmtId="0" fontId="41" fillId="0" borderId="0" xfId="5" applyNumberFormat="1" applyFont="1" applyFill="1" applyBorder="1"/>
    <xf numFmtId="44" fontId="40" fillId="0" borderId="0" xfId="1" applyFont="1" applyFill="1" applyBorder="1" applyAlignment="1">
      <alignment horizontal="left" indent="2"/>
    </xf>
    <xf numFmtId="44" fontId="40" fillId="0" borderId="0" xfId="1" applyFont="1" applyBorder="1" applyAlignment="1">
      <alignment horizontal="left" indent="2"/>
    </xf>
  </cellXfs>
  <cellStyles count="6">
    <cellStyle name="Currency" xfId="1" builtinId="4"/>
    <cellStyle name="Currency 2" xfId="4" xr:uid="{00000000-0005-0000-0000-000001000000}"/>
    <cellStyle name="Hyperlink" xfId="5" builtinId="8"/>
    <cellStyle name="Normal" xfId="0" builtinId="0"/>
    <cellStyle name="Normal 2" xfId="3" xr:uid="{00000000-0005-0000-0000-000003000000}"/>
    <cellStyle name="Normal_Flash Fill" xfId="2" xr:uid="{00000000-0005-0000-0000-000004000000}"/>
  </cellStyles>
  <dxfs count="15">
    <dxf>
      <font>
        <b val="0"/>
        <i val="0"/>
        <strike val="0"/>
        <condense val="0"/>
        <extend val="0"/>
        <outline val="0"/>
        <shadow val="0"/>
        <u val="none"/>
        <vertAlign val="baseline"/>
        <sz val="11"/>
        <color theme="1"/>
        <name val="Aptos"/>
        <family val="2"/>
        <scheme val="none"/>
      </font>
      <alignment horizontal="left" vertical="bottom" textRotation="0" wrapText="0" indent="2" justifyLastLine="0" shrinkToFit="0" readingOrder="0"/>
    </dxf>
    <dxf>
      <font>
        <b val="0"/>
        <i val="0"/>
        <strike val="0"/>
        <condense val="0"/>
        <extend val="0"/>
        <outline val="0"/>
        <shadow val="0"/>
        <u val="none"/>
        <vertAlign val="baseline"/>
        <sz val="11"/>
        <color theme="1"/>
        <name val="Aptos"/>
        <family val="2"/>
        <scheme val="none"/>
      </font>
      <numFmt numFmtId="19" formatCode="m/d/yyyy"/>
    </dxf>
    <dxf>
      <font>
        <b val="0"/>
        <i val="0"/>
        <strike val="0"/>
        <condense val="0"/>
        <extend val="0"/>
        <outline val="0"/>
        <shadow val="0"/>
        <u val="none"/>
        <vertAlign val="baseline"/>
        <sz val="11"/>
        <color auto="1"/>
        <name val="Aptos"/>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172" formatCode="000"/>
    </dxf>
    <dxf>
      <font>
        <strike val="0"/>
        <outline val="0"/>
        <shadow val="0"/>
        <u val="none"/>
        <vertAlign val="baseline"/>
        <name val="Aptos"/>
        <family val="2"/>
        <scheme val="none"/>
      </font>
    </dxf>
    <dxf>
      <font>
        <b/>
        <i val="0"/>
        <strike val="0"/>
        <condense val="0"/>
        <extend val="0"/>
        <outline val="0"/>
        <shadow val="0"/>
        <u val="none"/>
        <vertAlign val="baseline"/>
        <sz val="14"/>
        <color theme="0"/>
        <name val="Aptos"/>
        <family val="2"/>
        <scheme val="none"/>
      </font>
      <fill>
        <patternFill patternType="solid">
          <fgColor indexed="64"/>
          <bgColor theme="1"/>
        </patternFill>
      </fill>
      <alignment horizontal="center" vertical="bottom" textRotation="0" wrapText="0" indent="0" justifyLastLine="0" shrinkToFit="0" readingOrder="0"/>
    </dxf>
    <dxf>
      <numFmt numFmtId="19" formatCode="m/d/yyyy"/>
    </dxf>
    <dxf>
      <fill>
        <patternFill patternType="none">
          <fgColor indexed="64"/>
          <bgColor indexed="65"/>
        </patternFill>
      </fill>
    </dxf>
    <dxf>
      <numFmt numFmtId="19" formatCode="m/d/yyyy"/>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Springfield Profits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'Springfield Profits'!$A$3</c:f>
              <c:strCache>
                <c:ptCount val="1"/>
                <c:pt idx="0">
                  <c:v>Food/Beverage Sales</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'Springfield Profits'!$B$2:$E$2</c:f>
              <c:strCache>
                <c:ptCount val="4"/>
                <c:pt idx="0">
                  <c:v>1st Qtr</c:v>
                </c:pt>
                <c:pt idx="1">
                  <c:v>2nd Qtr</c:v>
                </c:pt>
                <c:pt idx="2">
                  <c:v>3rd Qtr</c:v>
                </c:pt>
                <c:pt idx="3">
                  <c:v>4th Qtr</c:v>
                </c:pt>
              </c:strCache>
            </c:strRef>
          </c:cat>
          <c:val>
            <c:numRef>
              <c:f>'Springfield Profits'!$B$3:$E$3</c:f>
              <c:numCache>
                <c:formatCode>0.00</c:formatCode>
                <c:ptCount val="4"/>
                <c:pt idx="0">
                  <c:v>2730</c:v>
                </c:pt>
                <c:pt idx="1">
                  <c:v>2460</c:v>
                </c:pt>
                <c:pt idx="2">
                  <c:v>3480</c:v>
                </c:pt>
                <c:pt idx="3">
                  <c:v>4110</c:v>
                </c:pt>
              </c:numCache>
            </c:numRef>
          </c:val>
          <c:extLst>
            <c:ext xmlns:c16="http://schemas.microsoft.com/office/drawing/2014/chart" uri="{C3380CC4-5D6E-409C-BE32-E72D297353CC}">
              <c16:uniqueId val="{00000000-BC45-4FC2-B155-0910424D17FD}"/>
            </c:ext>
          </c:extLst>
        </c:ser>
        <c:ser>
          <c:idx val="1"/>
          <c:order val="1"/>
          <c:tx>
            <c:strRef>
              <c:f>'Springfield Profits'!$A$4</c:f>
              <c:strCache>
                <c:ptCount val="1"/>
                <c:pt idx="0">
                  <c:v>Hard Good Sales</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'Springfield Profits'!$B$2:$E$2</c:f>
              <c:strCache>
                <c:ptCount val="4"/>
                <c:pt idx="0">
                  <c:v>1st Qtr</c:v>
                </c:pt>
                <c:pt idx="1">
                  <c:v>2nd Qtr</c:v>
                </c:pt>
                <c:pt idx="2">
                  <c:v>3rd Qtr</c:v>
                </c:pt>
                <c:pt idx="3">
                  <c:v>4th Qtr</c:v>
                </c:pt>
              </c:strCache>
            </c:strRef>
          </c:cat>
          <c:val>
            <c:numRef>
              <c:f>'Springfield Profits'!$B$4:$E$4</c:f>
              <c:numCache>
                <c:formatCode>0.00</c:formatCode>
                <c:ptCount val="4"/>
                <c:pt idx="0">
                  <c:v>1500</c:v>
                </c:pt>
                <c:pt idx="1">
                  <c:v>1600</c:v>
                </c:pt>
                <c:pt idx="2">
                  <c:v>2400</c:v>
                </c:pt>
                <c:pt idx="3">
                  <c:v>3500</c:v>
                </c:pt>
              </c:numCache>
            </c:numRef>
          </c:val>
          <c:extLst>
            <c:ext xmlns:c16="http://schemas.microsoft.com/office/drawing/2014/chart" uri="{C3380CC4-5D6E-409C-BE32-E72D297353CC}">
              <c16:uniqueId val="{00000001-BC45-4FC2-B155-0910424D17FD}"/>
            </c:ext>
          </c:extLst>
        </c:ser>
        <c:ser>
          <c:idx val="2"/>
          <c:order val="2"/>
          <c:tx>
            <c:strRef>
              <c:f>'Springfield Profits'!$A$5</c:f>
              <c:strCache>
                <c:ptCount val="1"/>
                <c:pt idx="0">
                  <c:v>Ticket Revenue</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'Springfield Profits'!$B$2:$E$2</c:f>
              <c:strCache>
                <c:ptCount val="4"/>
                <c:pt idx="0">
                  <c:v>1st Qtr</c:v>
                </c:pt>
                <c:pt idx="1">
                  <c:v>2nd Qtr</c:v>
                </c:pt>
                <c:pt idx="2">
                  <c:v>3rd Qtr</c:v>
                </c:pt>
                <c:pt idx="3">
                  <c:v>4th Qtr</c:v>
                </c:pt>
              </c:strCache>
            </c:strRef>
          </c:cat>
          <c:val>
            <c:numRef>
              <c:f>'Springfield Profits'!$B$5:$E$5</c:f>
              <c:numCache>
                <c:formatCode>0.00</c:formatCode>
                <c:ptCount val="4"/>
                <c:pt idx="0">
                  <c:v>1000</c:v>
                </c:pt>
                <c:pt idx="1">
                  <c:v>1200</c:v>
                </c:pt>
                <c:pt idx="2">
                  <c:v>1500</c:v>
                </c:pt>
                <c:pt idx="3">
                  <c:v>2000</c:v>
                </c:pt>
              </c:numCache>
            </c:numRef>
          </c:val>
          <c:extLst>
            <c:ext xmlns:c16="http://schemas.microsoft.com/office/drawing/2014/chart" uri="{C3380CC4-5D6E-409C-BE32-E72D297353CC}">
              <c16:uniqueId val="{00000002-BC45-4FC2-B155-0910424D17FD}"/>
            </c:ext>
          </c:extLst>
        </c:ser>
        <c:ser>
          <c:idx val="3"/>
          <c:order val="3"/>
          <c:tx>
            <c:strRef>
              <c:f>'Springfield Profits'!$A$6</c:f>
              <c:strCache>
                <c:ptCount val="1"/>
                <c:pt idx="0">
                  <c:v>Apparel</c:v>
                </c:pt>
              </c:strCache>
            </c:strRef>
          </c:tx>
          <c:spPr>
            <a:solidFill>
              <a:schemeClr val="accent6">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'Springfield Profits'!$B$2:$E$2</c:f>
              <c:strCache>
                <c:ptCount val="4"/>
                <c:pt idx="0">
                  <c:v>1st Qtr</c:v>
                </c:pt>
                <c:pt idx="1">
                  <c:v>2nd Qtr</c:v>
                </c:pt>
                <c:pt idx="2">
                  <c:v>3rd Qtr</c:v>
                </c:pt>
                <c:pt idx="3">
                  <c:v>4th Qtr</c:v>
                </c:pt>
              </c:strCache>
            </c:strRef>
          </c:cat>
          <c:val>
            <c:numRef>
              <c:f>'Springfield Profits'!$B$6:$E$6</c:f>
              <c:numCache>
                <c:formatCode>0.00</c:formatCode>
                <c:ptCount val="4"/>
                <c:pt idx="0">
                  <c:v>900</c:v>
                </c:pt>
                <c:pt idx="1">
                  <c:v>1200</c:v>
                </c:pt>
                <c:pt idx="2">
                  <c:v>1500</c:v>
                </c:pt>
                <c:pt idx="3">
                  <c:v>1800</c:v>
                </c:pt>
              </c:numCache>
            </c:numRef>
          </c:val>
          <c:extLst>
            <c:ext xmlns:c16="http://schemas.microsoft.com/office/drawing/2014/chart" uri="{C3380CC4-5D6E-409C-BE32-E72D297353CC}">
              <c16:uniqueId val="{00000003-BC45-4FC2-B155-0910424D17FD}"/>
            </c:ext>
          </c:extLst>
        </c:ser>
        <c:dLbls>
          <c:dLblPos val="outEnd"/>
          <c:showLegendKey val="0"/>
          <c:showVal val="1"/>
          <c:showCatName val="0"/>
          <c:showSerName val="0"/>
          <c:showPercent val="0"/>
          <c:showBubbleSize val="0"/>
        </c:dLbls>
        <c:gapWidth val="444"/>
        <c:overlap val="-90"/>
        <c:axId val="461936792"/>
        <c:axId val="461939536"/>
      </c:barChart>
      <c:catAx>
        <c:axId val="461936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461939536"/>
        <c:crosses val="autoZero"/>
        <c:auto val="1"/>
        <c:lblAlgn val="ctr"/>
        <c:lblOffset val="100"/>
        <c:noMultiLvlLbl val="0"/>
      </c:catAx>
      <c:valAx>
        <c:axId val="461939536"/>
        <c:scaling>
          <c:orientation val="minMax"/>
        </c:scaling>
        <c:delete val="1"/>
        <c:axPos val="l"/>
        <c:numFmt formatCode="0.00" sourceLinked="1"/>
        <c:majorTickMark val="none"/>
        <c:minorTickMark val="none"/>
        <c:tickLblPos val="nextTo"/>
        <c:crossAx val="461936792"/>
        <c:crosses val="autoZero"/>
        <c:crossBetween val="between"/>
      </c:valAx>
      <c:spPr>
        <a:noFill/>
        <a:ln>
          <a:noFill/>
        </a:ln>
        <a:effectLst/>
      </c:spPr>
    </c:plotArea>
    <c:legend>
      <c:legendPos val="t"/>
      <c:layout>
        <c:manualLayout>
          <c:xMode val="edge"/>
          <c:yMode val="edge"/>
          <c:x val="4.9999871378997217E-2"/>
          <c:y val="0.17602884880798456"/>
          <c:w val="0.89999999999999991"/>
          <c:h val="9.73705755619909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28503</xdr:colOff>
      <xdr:row>2</xdr:row>
      <xdr:rowOff>124327</xdr:rowOff>
    </xdr:from>
    <xdr:to>
      <xdr:col>0</xdr:col>
      <xdr:colOff>1223211</xdr:colOff>
      <xdr:row>4</xdr:row>
      <xdr:rowOff>116306</xdr:rowOff>
    </xdr:to>
    <xdr:sp macro="" textlink="">
      <xdr:nvSpPr>
        <xdr:cNvPr id="2" name="TextBox 1">
          <a:extLst>
            <a:ext uri="{FF2B5EF4-FFF2-40B4-BE49-F238E27FC236}">
              <a16:creationId xmlns:a16="http://schemas.microsoft.com/office/drawing/2014/main" id="{B5365D65-E5A2-4540-88B5-707127F214EC}"/>
            </a:ext>
          </a:extLst>
        </xdr:cNvPr>
        <xdr:cNvSpPr txBox="1"/>
      </xdr:nvSpPr>
      <xdr:spPr>
        <a:xfrm>
          <a:off x="28503" y="867277"/>
          <a:ext cx="1194708" cy="544429"/>
        </a:xfrm>
        <a:prstGeom prst="leftArrowCallout">
          <a:avLst>
            <a:gd name="adj1" fmla="val 22464"/>
            <a:gd name="adj2" fmla="val 26087"/>
            <a:gd name="adj3" fmla="val 47743"/>
            <a:gd name="adj4" fmla="val 64977"/>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ROW</a:t>
          </a:r>
          <a:endParaRPr lang="en-US" sz="1050">
            <a:solidFill>
              <a:schemeClr val="bg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050">
              <a:solidFill>
                <a:schemeClr val="bg1"/>
              </a:solidFill>
              <a:effectLst/>
              <a:latin typeface="+mn-lt"/>
              <a:ea typeface="+mn-ea"/>
              <a:cs typeface="+mn-cs"/>
            </a:rPr>
            <a:t>(NUMBER)</a:t>
          </a:r>
          <a:endParaRPr lang="en-US" sz="1050">
            <a:solidFill>
              <a:schemeClr val="bg1"/>
            </a:solidFill>
            <a:effectLst/>
          </a:endParaRPr>
        </a:p>
      </xdr:txBody>
    </xdr:sp>
    <xdr:clientData/>
  </xdr:twoCellAnchor>
  <xdr:twoCellAnchor>
    <xdr:from>
      <xdr:col>1</xdr:col>
      <xdr:colOff>160851</xdr:colOff>
      <xdr:row>0</xdr:row>
      <xdr:rowOff>32085</xdr:rowOff>
    </xdr:from>
    <xdr:to>
      <xdr:col>1</xdr:col>
      <xdr:colOff>1211179</xdr:colOff>
      <xdr:row>2</xdr:row>
      <xdr:rowOff>112295</xdr:rowOff>
    </xdr:to>
    <xdr:sp macro="" textlink="">
      <xdr:nvSpPr>
        <xdr:cNvPr id="3" name="TextBox 2">
          <a:extLst>
            <a:ext uri="{FF2B5EF4-FFF2-40B4-BE49-F238E27FC236}">
              <a16:creationId xmlns:a16="http://schemas.microsoft.com/office/drawing/2014/main" id="{3D2DE1B5-6148-4403-A745-C1957585B295}"/>
            </a:ext>
          </a:extLst>
        </xdr:cNvPr>
        <xdr:cNvSpPr txBox="1"/>
      </xdr:nvSpPr>
      <xdr:spPr>
        <a:xfrm>
          <a:off x="1446726" y="32085"/>
          <a:ext cx="1050328" cy="823160"/>
        </a:xfrm>
        <a:prstGeom prst="upArrowCallout">
          <a:avLst>
            <a:gd name="adj1" fmla="val 11111"/>
            <a:gd name="adj2" fmla="val 14497"/>
            <a:gd name="adj3" fmla="val 22222"/>
            <a:gd name="adj4" fmla="val 61120"/>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COLUMN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prstClr val="white"/>
              </a:solidFill>
              <a:effectLst/>
              <a:uLnTx/>
              <a:uFillTx/>
              <a:latin typeface="+mn-lt"/>
              <a:ea typeface="+mn-ea"/>
              <a:cs typeface="+mn-cs"/>
            </a:rPr>
            <a:t>(LETTER)</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600">
            <a:solidFill>
              <a:schemeClr val="bg1"/>
            </a:solidFill>
            <a:effectLst/>
          </a:endParaRPr>
        </a:p>
      </xdr:txBody>
    </xdr:sp>
    <xdr:clientData/>
  </xdr:twoCellAnchor>
  <xdr:twoCellAnchor>
    <xdr:from>
      <xdr:col>0</xdr:col>
      <xdr:colOff>392401</xdr:colOff>
      <xdr:row>7</xdr:row>
      <xdr:rowOff>230778</xdr:rowOff>
    </xdr:from>
    <xdr:to>
      <xdr:col>1</xdr:col>
      <xdr:colOff>568436</xdr:colOff>
      <xdr:row>9</xdr:row>
      <xdr:rowOff>279677</xdr:rowOff>
    </xdr:to>
    <xdr:sp macro="" textlink="">
      <xdr:nvSpPr>
        <xdr:cNvPr id="4" name="TextBox 3">
          <a:extLst>
            <a:ext uri="{FF2B5EF4-FFF2-40B4-BE49-F238E27FC236}">
              <a16:creationId xmlns:a16="http://schemas.microsoft.com/office/drawing/2014/main" id="{9DFA405D-D272-4B93-975D-DF89CE8B1642}"/>
            </a:ext>
          </a:extLst>
        </xdr:cNvPr>
        <xdr:cNvSpPr txBox="1"/>
      </xdr:nvSpPr>
      <xdr:spPr>
        <a:xfrm>
          <a:off x="392401" y="2354853"/>
          <a:ext cx="1461910" cy="601349"/>
        </a:xfrm>
        <a:prstGeom prst="downArrowCallout">
          <a:avLst>
            <a:gd name="adj1" fmla="val 27813"/>
            <a:gd name="adj2" fmla="val 28854"/>
            <a:gd name="adj3" fmla="val 28765"/>
            <a:gd name="adj4" fmla="val 47770"/>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WORKSHEETS</a:t>
          </a:r>
          <a:endParaRPr lang="en-US" sz="1600">
            <a:solidFill>
              <a:schemeClr val="bg1"/>
            </a:solidFill>
            <a:effectLst/>
          </a:endParaRPr>
        </a:p>
      </xdr:txBody>
    </xdr:sp>
    <xdr:clientData/>
  </xdr:twoCellAnchor>
  <xdr:twoCellAnchor>
    <xdr:from>
      <xdr:col>5</xdr:col>
      <xdr:colOff>539989</xdr:colOff>
      <xdr:row>0</xdr:row>
      <xdr:rowOff>157672</xdr:rowOff>
    </xdr:from>
    <xdr:to>
      <xdr:col>6</xdr:col>
      <xdr:colOff>862149</xdr:colOff>
      <xdr:row>3</xdr:row>
      <xdr:rowOff>125588</xdr:rowOff>
    </xdr:to>
    <xdr:sp macro="" textlink="">
      <xdr:nvSpPr>
        <xdr:cNvPr id="5" name="TextBox 4">
          <a:extLst>
            <a:ext uri="{FF2B5EF4-FFF2-40B4-BE49-F238E27FC236}">
              <a16:creationId xmlns:a16="http://schemas.microsoft.com/office/drawing/2014/main" id="{56D94426-D689-49AA-A6BC-89A6D9AF0635}"/>
            </a:ext>
          </a:extLst>
        </xdr:cNvPr>
        <xdr:cNvSpPr txBox="1"/>
      </xdr:nvSpPr>
      <xdr:spPr>
        <a:xfrm>
          <a:off x="5769214" y="157672"/>
          <a:ext cx="1608035" cy="987091"/>
        </a:xfrm>
        <a:prstGeom prst="quadArrow">
          <a:avLst>
            <a:gd name="adj1" fmla="val 22500"/>
            <a:gd name="adj2" fmla="val 20847"/>
            <a:gd name="adj3" fmla="val 24566"/>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WORKBOOK</a:t>
          </a:r>
          <a:endParaRPr lang="en-US" sz="1600">
            <a:solidFill>
              <a:schemeClr val="bg1"/>
            </a:solidFill>
            <a:effectLst/>
          </a:endParaRPr>
        </a:p>
      </xdr:txBody>
    </xdr:sp>
    <xdr:clientData/>
  </xdr:twoCellAnchor>
  <xdr:twoCellAnchor>
    <xdr:from>
      <xdr:col>6</xdr:col>
      <xdr:colOff>237222</xdr:colOff>
      <xdr:row>6</xdr:row>
      <xdr:rowOff>229622</xdr:rowOff>
    </xdr:from>
    <xdr:to>
      <xdr:col>6</xdr:col>
      <xdr:colOff>986121</xdr:colOff>
      <xdr:row>10</xdr:row>
      <xdr:rowOff>169715</xdr:rowOff>
    </xdr:to>
    <xdr:sp macro="" textlink="">
      <xdr:nvSpPr>
        <xdr:cNvPr id="6" name="TextBox 5">
          <a:extLst>
            <a:ext uri="{FF2B5EF4-FFF2-40B4-BE49-F238E27FC236}">
              <a16:creationId xmlns:a16="http://schemas.microsoft.com/office/drawing/2014/main" id="{F41772B3-D9CF-4257-8883-7B6A3E256F7A}"/>
            </a:ext>
          </a:extLst>
        </xdr:cNvPr>
        <xdr:cNvSpPr txBox="1"/>
      </xdr:nvSpPr>
      <xdr:spPr>
        <a:xfrm rot="20162907">
          <a:off x="6752322" y="2077472"/>
          <a:ext cx="748899" cy="1044993"/>
        </a:xfrm>
        <a:prstGeom prst="downArrowCallout">
          <a:avLst>
            <a:gd name="adj1" fmla="val 19705"/>
            <a:gd name="adj2" fmla="val 23955"/>
            <a:gd name="adj3" fmla="val 47658"/>
            <a:gd name="adj4" fmla="val 50788"/>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ZOOM</a:t>
          </a:r>
        </a:p>
        <a:p>
          <a:pPr marL="0" marR="0" lvl="0" indent="0" algn="ctr" defTabSz="914400" eaLnBrk="1" fontAlgn="auto" latinLnBrk="0" hangingPunct="1">
            <a:lnSpc>
              <a:spcPct val="100000"/>
            </a:lnSpc>
            <a:spcBef>
              <a:spcPts val="0"/>
            </a:spcBef>
            <a:spcAft>
              <a:spcPts val="0"/>
            </a:spcAft>
            <a:buClrTx/>
            <a:buSzTx/>
            <a:buFontTx/>
            <a:buNone/>
            <a:tabLst/>
            <a:defRPr/>
          </a:pPr>
          <a:r>
            <a:rPr lang="en-US" sz="900">
              <a:solidFill>
                <a:schemeClr val="bg1"/>
              </a:solidFill>
              <a:effectLst/>
              <a:latin typeface="+mn-lt"/>
              <a:ea typeface="+mn-ea"/>
              <a:cs typeface="+mn-cs"/>
            </a:rPr>
            <a:t>(TRY 175%)</a:t>
          </a:r>
          <a:endParaRPr lang="en-US" sz="900">
            <a:solidFill>
              <a:schemeClr val="bg1"/>
            </a:solidFill>
            <a:effectLst/>
          </a:endParaRPr>
        </a:p>
      </xdr:txBody>
    </xdr:sp>
    <xdr:clientData/>
  </xdr:twoCellAnchor>
  <xdr:twoCellAnchor>
    <xdr:from>
      <xdr:col>4</xdr:col>
      <xdr:colOff>692847</xdr:colOff>
      <xdr:row>2</xdr:row>
      <xdr:rowOff>271584</xdr:rowOff>
    </xdr:from>
    <xdr:to>
      <xdr:col>7</xdr:col>
      <xdr:colOff>1075</xdr:colOff>
      <xdr:row>10</xdr:row>
      <xdr:rowOff>56606</xdr:rowOff>
    </xdr:to>
    <xdr:grpSp>
      <xdr:nvGrpSpPr>
        <xdr:cNvPr id="7" name="Group 6">
          <a:extLst>
            <a:ext uri="{FF2B5EF4-FFF2-40B4-BE49-F238E27FC236}">
              <a16:creationId xmlns:a16="http://schemas.microsoft.com/office/drawing/2014/main" id="{D3AD6B23-E988-4442-AC15-42B4DB135442}"/>
            </a:ext>
          </a:extLst>
        </xdr:cNvPr>
        <xdr:cNvGrpSpPr/>
      </xdr:nvGrpSpPr>
      <xdr:grpSpPr>
        <a:xfrm>
          <a:off x="5030804" y="1017255"/>
          <a:ext cx="2764442" cy="2005708"/>
          <a:chOff x="5147281" y="1038755"/>
          <a:chExt cx="2819143" cy="2039725"/>
        </a:xfrm>
      </xdr:grpSpPr>
      <xdr:sp macro="" textlink="">
        <xdr:nvSpPr>
          <xdr:cNvPr id="8" name="TextBox 7">
            <a:extLst>
              <a:ext uri="{FF2B5EF4-FFF2-40B4-BE49-F238E27FC236}">
                <a16:creationId xmlns:a16="http://schemas.microsoft.com/office/drawing/2014/main" id="{B5A304F9-1904-1C79-A67B-5CDE3656E9A9}"/>
              </a:ext>
            </a:extLst>
          </xdr:cNvPr>
          <xdr:cNvSpPr txBox="1"/>
        </xdr:nvSpPr>
        <xdr:spPr>
          <a:xfrm rot="16200000">
            <a:off x="6540653" y="896983"/>
            <a:ext cx="1283999" cy="1567543"/>
          </a:xfrm>
          <a:prstGeom prst="downArrowCallout">
            <a:avLst>
              <a:gd name="adj1" fmla="val 8319"/>
              <a:gd name="adj2" fmla="val 11458"/>
              <a:gd name="adj3" fmla="val 17913"/>
              <a:gd name="adj4" fmla="val 0"/>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en-US" sz="1600">
              <a:solidFill>
                <a:schemeClr val="bg1"/>
              </a:solidFill>
              <a:effectLst/>
            </a:endParaRPr>
          </a:p>
        </xdr:txBody>
      </xdr:sp>
      <xdr:sp macro="" textlink="">
        <xdr:nvSpPr>
          <xdr:cNvPr id="9" name="TextBox 8">
            <a:extLst>
              <a:ext uri="{FF2B5EF4-FFF2-40B4-BE49-F238E27FC236}">
                <a16:creationId xmlns:a16="http://schemas.microsoft.com/office/drawing/2014/main" id="{556E2FCD-0178-D9AC-C40E-655FD5C81966}"/>
              </a:ext>
            </a:extLst>
          </xdr:cNvPr>
          <xdr:cNvSpPr txBox="1"/>
        </xdr:nvSpPr>
        <xdr:spPr>
          <a:xfrm>
            <a:off x="5147281" y="1510937"/>
            <a:ext cx="1283999" cy="1567543"/>
          </a:xfrm>
          <a:prstGeom prst="downArrowCallout">
            <a:avLst>
              <a:gd name="adj1" fmla="val 8319"/>
              <a:gd name="adj2" fmla="val 11458"/>
              <a:gd name="adj3" fmla="val 17913"/>
              <a:gd name="adj4" fmla="val 21937"/>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SLIDER BARS</a:t>
            </a:r>
            <a:endParaRPr lang="en-US" sz="1600">
              <a:solidFill>
                <a:schemeClr val="bg1"/>
              </a:solidFill>
              <a:effectLst/>
            </a:endParaRPr>
          </a:p>
        </xdr:txBody>
      </xdr:sp>
    </xdr:grpSp>
    <xdr:clientData/>
  </xdr:twoCellAnchor>
  <xdr:twoCellAnchor>
    <xdr:from>
      <xdr:col>3</xdr:col>
      <xdr:colOff>87601</xdr:colOff>
      <xdr:row>2</xdr:row>
      <xdr:rowOff>39188</xdr:rowOff>
    </xdr:from>
    <xdr:to>
      <xdr:col>3</xdr:col>
      <xdr:colOff>901338</xdr:colOff>
      <xdr:row>4</xdr:row>
      <xdr:rowOff>256904</xdr:rowOff>
    </xdr:to>
    <xdr:sp macro="" textlink="">
      <xdr:nvSpPr>
        <xdr:cNvPr id="10" name="TextBox 9">
          <a:extLst>
            <a:ext uri="{FF2B5EF4-FFF2-40B4-BE49-F238E27FC236}">
              <a16:creationId xmlns:a16="http://schemas.microsoft.com/office/drawing/2014/main" id="{D2C2C3C0-8D0D-4A0A-A00D-750009C4D4A5}"/>
            </a:ext>
          </a:extLst>
        </xdr:cNvPr>
        <xdr:cNvSpPr txBox="1"/>
      </xdr:nvSpPr>
      <xdr:spPr>
        <a:xfrm>
          <a:off x="3145126" y="782138"/>
          <a:ext cx="813737" cy="770166"/>
        </a:xfrm>
        <a:prstGeom prst="downArrowCallout">
          <a:avLst>
            <a:gd name="adj1" fmla="val 17111"/>
            <a:gd name="adj2" fmla="val 17210"/>
            <a:gd name="adj3" fmla="val 17806"/>
            <a:gd name="adj4" fmla="val 69688"/>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RANGE</a:t>
          </a:r>
        </a:p>
        <a:p>
          <a:pPr marL="0" marR="0" lvl="0" indent="0" algn="ctr" defTabSz="914400" eaLnBrk="1" fontAlgn="auto" latinLnBrk="0" hangingPunct="1">
            <a:lnSpc>
              <a:spcPct val="100000"/>
            </a:lnSpc>
            <a:spcBef>
              <a:spcPts val="0"/>
            </a:spcBef>
            <a:spcAft>
              <a:spcPts val="0"/>
            </a:spcAft>
            <a:buClrTx/>
            <a:buSzTx/>
            <a:buFontTx/>
            <a:buNone/>
            <a:tabLst/>
            <a:defRPr/>
          </a:pPr>
          <a:r>
            <a:rPr lang="en-US" sz="1050">
              <a:solidFill>
                <a:schemeClr val="bg1"/>
              </a:solidFill>
              <a:effectLst/>
              <a:latin typeface="+mn-lt"/>
              <a:ea typeface="+mn-ea"/>
              <a:cs typeface="+mn-cs"/>
            </a:rPr>
            <a:t>(C6:D9)</a:t>
          </a:r>
          <a:endParaRPr lang="en-US" sz="1050">
            <a:solidFill>
              <a:schemeClr val="bg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304479</xdr:colOff>
      <xdr:row>2</xdr:row>
      <xdr:rowOff>95964</xdr:rowOff>
    </xdr:from>
    <xdr:to>
      <xdr:col>1</xdr:col>
      <xdr:colOff>322385</xdr:colOff>
      <xdr:row>5</xdr:row>
      <xdr:rowOff>70338</xdr:rowOff>
    </xdr:to>
    <xdr:sp macro="" textlink="">
      <xdr:nvSpPr>
        <xdr:cNvPr id="2" name="TextBox 1">
          <a:extLst>
            <a:ext uri="{FF2B5EF4-FFF2-40B4-BE49-F238E27FC236}">
              <a16:creationId xmlns:a16="http://schemas.microsoft.com/office/drawing/2014/main" id="{A3C188C5-5391-4036-9C08-E93B51819AA7}"/>
            </a:ext>
          </a:extLst>
        </xdr:cNvPr>
        <xdr:cNvSpPr txBox="1"/>
      </xdr:nvSpPr>
      <xdr:spPr>
        <a:xfrm>
          <a:off x="3504879" y="838914"/>
          <a:ext cx="1303781" cy="803049"/>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ARROW MOUSE</a:t>
          </a:r>
          <a:r>
            <a:rPr lang="en-US" sz="1600" baseline="0">
              <a:solidFill>
                <a:schemeClr val="bg1"/>
              </a:solidFill>
              <a:effectLst/>
              <a:latin typeface="+mn-lt"/>
              <a:ea typeface="+mn-ea"/>
              <a:cs typeface="+mn-cs"/>
            </a:rPr>
            <a:t> POINTER</a:t>
          </a:r>
          <a:endParaRPr lang="en-US" sz="1600">
            <a:solidFill>
              <a:schemeClr val="bg1"/>
            </a:solidFill>
            <a:effectLst/>
          </a:endParaRPr>
        </a:p>
      </xdr:txBody>
    </xdr:sp>
    <xdr:clientData/>
  </xdr:twoCellAnchor>
  <xdr:twoCellAnchor editAs="oneCell">
    <xdr:from>
      <xdr:col>0</xdr:col>
      <xdr:colOff>831945</xdr:colOff>
      <xdr:row>0</xdr:row>
      <xdr:rowOff>186705</xdr:rowOff>
    </xdr:from>
    <xdr:to>
      <xdr:col>0</xdr:col>
      <xdr:colOff>1113765</xdr:colOff>
      <xdr:row>1</xdr:row>
      <xdr:rowOff>205994</xdr:rowOff>
    </xdr:to>
    <xdr:pic>
      <xdr:nvPicPr>
        <xdr:cNvPr id="3" name="Picture 2">
          <a:extLst>
            <a:ext uri="{FF2B5EF4-FFF2-40B4-BE49-F238E27FC236}">
              <a16:creationId xmlns:a16="http://schemas.microsoft.com/office/drawing/2014/main" id="{19CD4F17-5E25-4815-9D18-9F1DB8686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2345" y="186705"/>
          <a:ext cx="281820" cy="486014"/>
        </a:xfrm>
        <a:prstGeom prst="rect">
          <a:avLst/>
        </a:prstGeom>
      </xdr:spPr>
    </xdr:pic>
    <xdr:clientData/>
  </xdr:twoCellAnchor>
  <xdr:twoCellAnchor editAs="oneCell">
    <xdr:from>
      <xdr:col>5</xdr:col>
      <xdr:colOff>1196557</xdr:colOff>
      <xdr:row>0</xdr:row>
      <xdr:rowOff>153488</xdr:rowOff>
    </xdr:from>
    <xdr:to>
      <xdr:col>6</xdr:col>
      <xdr:colOff>503291</xdr:colOff>
      <xdr:row>1</xdr:row>
      <xdr:rowOff>239212</xdr:rowOff>
    </xdr:to>
    <xdr:pic>
      <xdr:nvPicPr>
        <xdr:cNvPr id="4" name="Picture 3">
          <a:extLst>
            <a:ext uri="{FF2B5EF4-FFF2-40B4-BE49-F238E27FC236}">
              <a16:creationId xmlns:a16="http://schemas.microsoft.com/office/drawing/2014/main" id="{9FABA1B8-9835-45B8-A0AA-73BFC7D388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26182" y="153488"/>
          <a:ext cx="592609" cy="552449"/>
        </a:xfrm>
        <a:prstGeom prst="rect">
          <a:avLst/>
        </a:prstGeom>
      </xdr:spPr>
    </xdr:pic>
    <xdr:clientData/>
  </xdr:twoCellAnchor>
  <xdr:twoCellAnchor editAs="oneCell">
    <xdr:from>
      <xdr:col>4</xdr:col>
      <xdr:colOff>861979</xdr:colOff>
      <xdr:row>0</xdr:row>
      <xdr:rowOff>181138</xdr:rowOff>
    </xdr:from>
    <xdr:to>
      <xdr:col>5</xdr:col>
      <xdr:colOff>275162</xdr:colOff>
      <xdr:row>1</xdr:row>
      <xdr:rowOff>211562</xdr:rowOff>
    </xdr:to>
    <xdr:pic>
      <xdr:nvPicPr>
        <xdr:cNvPr id="5" name="Picture 4">
          <a:extLst>
            <a:ext uri="{FF2B5EF4-FFF2-40B4-BE49-F238E27FC236}">
              <a16:creationId xmlns:a16="http://schemas.microsoft.com/office/drawing/2014/main" id="{EBE80780-F735-4770-A102-EBE6534666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05779" y="181138"/>
          <a:ext cx="299008" cy="497149"/>
        </a:xfrm>
        <a:prstGeom prst="rect">
          <a:avLst/>
        </a:prstGeom>
      </xdr:spPr>
    </xdr:pic>
    <xdr:clientData/>
  </xdr:twoCellAnchor>
  <xdr:twoCellAnchor editAs="oneCell">
    <xdr:from>
      <xdr:col>1</xdr:col>
      <xdr:colOff>1041690</xdr:colOff>
      <xdr:row>0</xdr:row>
      <xdr:rowOff>209204</xdr:rowOff>
    </xdr:from>
    <xdr:to>
      <xdr:col>2</xdr:col>
      <xdr:colOff>171651</xdr:colOff>
      <xdr:row>1</xdr:row>
      <xdr:rowOff>183495</xdr:rowOff>
    </xdr:to>
    <xdr:pic>
      <xdr:nvPicPr>
        <xdr:cNvPr id="6" name="Picture 5">
          <a:extLst>
            <a:ext uri="{FF2B5EF4-FFF2-40B4-BE49-F238E27FC236}">
              <a16:creationId xmlns:a16="http://schemas.microsoft.com/office/drawing/2014/main" id="{3C19149C-B8A2-4C4B-B7F6-656E81379A0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27965" y="209204"/>
          <a:ext cx="415836" cy="441016"/>
        </a:xfrm>
        <a:prstGeom prst="rect">
          <a:avLst/>
        </a:prstGeom>
      </xdr:spPr>
    </xdr:pic>
    <xdr:clientData/>
  </xdr:twoCellAnchor>
  <xdr:twoCellAnchor editAs="oneCell">
    <xdr:from>
      <xdr:col>3</xdr:col>
      <xdr:colOff>770282</xdr:colOff>
      <xdr:row>0</xdr:row>
      <xdr:rowOff>171488</xdr:rowOff>
    </xdr:from>
    <xdr:to>
      <xdr:col>3</xdr:col>
      <xdr:colOff>999904</xdr:colOff>
      <xdr:row>1</xdr:row>
      <xdr:rowOff>221212</xdr:rowOff>
    </xdr:to>
    <xdr:pic>
      <xdr:nvPicPr>
        <xdr:cNvPr id="7" name="Picture 6">
          <a:extLst>
            <a:ext uri="{FF2B5EF4-FFF2-40B4-BE49-F238E27FC236}">
              <a16:creationId xmlns:a16="http://schemas.microsoft.com/office/drawing/2014/main" id="{DC332978-23B5-450D-AA4C-0092050B21B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028207" y="171488"/>
          <a:ext cx="229622" cy="516449"/>
        </a:xfrm>
        <a:prstGeom prst="rect">
          <a:avLst/>
        </a:prstGeom>
      </xdr:spPr>
    </xdr:pic>
    <xdr:clientData/>
  </xdr:twoCellAnchor>
  <xdr:twoCellAnchor editAs="oneCell">
    <xdr:from>
      <xdr:col>1</xdr:col>
      <xdr:colOff>1018958</xdr:colOff>
      <xdr:row>7</xdr:row>
      <xdr:rowOff>112572</xdr:rowOff>
    </xdr:from>
    <xdr:to>
      <xdr:col>2</xdr:col>
      <xdr:colOff>194382</xdr:colOff>
      <xdr:row>9</xdr:row>
      <xdr:rowOff>248530</xdr:rowOff>
    </xdr:to>
    <xdr:pic>
      <xdr:nvPicPr>
        <xdr:cNvPr id="8" name="Picture 7">
          <a:extLst>
            <a:ext uri="{FF2B5EF4-FFF2-40B4-BE49-F238E27FC236}">
              <a16:creationId xmlns:a16="http://schemas.microsoft.com/office/drawing/2014/main" id="{9032F680-31C5-49C8-9CF5-873CA7AB95C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05233" y="2236647"/>
          <a:ext cx="461299" cy="688408"/>
        </a:xfrm>
        <a:prstGeom prst="rect">
          <a:avLst/>
        </a:prstGeom>
      </xdr:spPr>
    </xdr:pic>
    <xdr:clientData/>
  </xdr:twoCellAnchor>
  <xdr:twoCellAnchor editAs="oneCell">
    <xdr:from>
      <xdr:col>5</xdr:col>
      <xdr:colOff>1229060</xdr:colOff>
      <xdr:row>7</xdr:row>
      <xdr:rowOff>148109</xdr:rowOff>
    </xdr:from>
    <xdr:to>
      <xdr:col>6</xdr:col>
      <xdr:colOff>470789</xdr:colOff>
      <xdr:row>9</xdr:row>
      <xdr:rowOff>212992</xdr:rowOff>
    </xdr:to>
    <xdr:pic>
      <xdr:nvPicPr>
        <xdr:cNvPr id="9" name="Picture 8">
          <a:extLst>
            <a:ext uri="{FF2B5EF4-FFF2-40B4-BE49-F238E27FC236}">
              <a16:creationId xmlns:a16="http://schemas.microsoft.com/office/drawing/2014/main" id="{879CCC4A-53DA-4D7F-8552-41546F9FCC8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658685" y="2272184"/>
          <a:ext cx="527604" cy="617333"/>
        </a:xfrm>
        <a:prstGeom prst="rect">
          <a:avLst/>
        </a:prstGeom>
      </xdr:spPr>
    </xdr:pic>
    <xdr:clientData/>
  </xdr:twoCellAnchor>
  <xdr:twoCellAnchor editAs="oneCell">
    <xdr:from>
      <xdr:col>3</xdr:col>
      <xdr:colOff>753579</xdr:colOff>
      <xdr:row>7</xdr:row>
      <xdr:rowOff>243166</xdr:rowOff>
    </xdr:from>
    <xdr:to>
      <xdr:col>3</xdr:col>
      <xdr:colOff>1016607</xdr:colOff>
      <xdr:row>9</xdr:row>
      <xdr:rowOff>117936</xdr:rowOff>
    </xdr:to>
    <xdr:pic>
      <xdr:nvPicPr>
        <xdr:cNvPr id="10" name="Picture 9">
          <a:extLst>
            <a:ext uri="{FF2B5EF4-FFF2-40B4-BE49-F238E27FC236}">
              <a16:creationId xmlns:a16="http://schemas.microsoft.com/office/drawing/2014/main" id="{B63F4221-0B66-48E6-917A-CE7F00738B7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011504" y="2367241"/>
          <a:ext cx="263028" cy="427220"/>
        </a:xfrm>
        <a:prstGeom prst="rect">
          <a:avLst/>
        </a:prstGeom>
      </xdr:spPr>
    </xdr:pic>
    <xdr:clientData/>
  </xdr:twoCellAnchor>
  <xdr:twoCellAnchor editAs="oneCell">
    <xdr:from>
      <xdr:col>0</xdr:col>
      <xdr:colOff>729918</xdr:colOff>
      <xdr:row>7</xdr:row>
      <xdr:rowOff>216955</xdr:rowOff>
    </xdr:from>
    <xdr:to>
      <xdr:col>0</xdr:col>
      <xdr:colOff>1215793</xdr:colOff>
      <xdr:row>9</xdr:row>
      <xdr:rowOff>144147</xdr:rowOff>
    </xdr:to>
    <xdr:pic>
      <xdr:nvPicPr>
        <xdr:cNvPr id="11" name="Picture 10">
          <a:extLst>
            <a:ext uri="{FF2B5EF4-FFF2-40B4-BE49-F238E27FC236}">
              <a16:creationId xmlns:a16="http://schemas.microsoft.com/office/drawing/2014/main" id="{75A94E00-1357-4583-A047-E40B2BCB5A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930318" y="2341030"/>
          <a:ext cx="485875" cy="479642"/>
        </a:xfrm>
        <a:prstGeom prst="rect">
          <a:avLst/>
        </a:prstGeom>
      </xdr:spPr>
    </xdr:pic>
    <xdr:clientData/>
  </xdr:twoCellAnchor>
  <xdr:twoCellAnchor editAs="oneCell">
    <xdr:from>
      <xdr:col>4</xdr:col>
      <xdr:colOff>794496</xdr:colOff>
      <xdr:row>8</xdr:row>
      <xdr:rowOff>43322</xdr:rowOff>
    </xdr:from>
    <xdr:to>
      <xdr:col>5</xdr:col>
      <xdr:colOff>342646</xdr:colOff>
      <xdr:row>9</xdr:row>
      <xdr:rowOff>36425</xdr:rowOff>
    </xdr:to>
    <xdr:pic>
      <xdr:nvPicPr>
        <xdr:cNvPr id="12" name="Picture 11">
          <a:extLst>
            <a:ext uri="{FF2B5EF4-FFF2-40B4-BE49-F238E27FC236}">
              <a16:creationId xmlns:a16="http://schemas.microsoft.com/office/drawing/2014/main" id="{8265ECB1-60BF-4F4F-8801-F01F262DAE4B}"/>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38296" y="2443622"/>
          <a:ext cx="433975" cy="269328"/>
        </a:xfrm>
        <a:prstGeom prst="rect">
          <a:avLst/>
        </a:prstGeom>
      </xdr:spPr>
    </xdr:pic>
    <xdr:clientData/>
  </xdr:twoCellAnchor>
  <xdr:twoCellAnchor>
    <xdr:from>
      <xdr:col>1</xdr:col>
      <xdr:colOff>735624</xdr:colOff>
      <xdr:row>2</xdr:row>
      <xdr:rowOff>95964</xdr:rowOff>
    </xdr:from>
    <xdr:to>
      <xdr:col>2</xdr:col>
      <xdr:colOff>477717</xdr:colOff>
      <xdr:row>4</xdr:row>
      <xdr:rowOff>222739</xdr:rowOff>
    </xdr:to>
    <xdr:sp macro="" textlink="">
      <xdr:nvSpPr>
        <xdr:cNvPr id="13" name="TextBox 12">
          <a:extLst>
            <a:ext uri="{FF2B5EF4-FFF2-40B4-BE49-F238E27FC236}">
              <a16:creationId xmlns:a16="http://schemas.microsoft.com/office/drawing/2014/main" id="{328DFECE-0574-40D6-91D6-7AD46C3A5E9C}"/>
            </a:ext>
          </a:extLst>
        </xdr:cNvPr>
        <xdr:cNvSpPr txBox="1"/>
      </xdr:nvSpPr>
      <xdr:spPr>
        <a:xfrm>
          <a:off x="5221899" y="838914"/>
          <a:ext cx="1027968" cy="679225"/>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FILL</a:t>
          </a:r>
          <a:r>
            <a:rPr lang="en-US" sz="1600" baseline="0">
              <a:solidFill>
                <a:schemeClr val="bg1"/>
              </a:solidFill>
              <a:effectLst/>
              <a:latin typeface="+mn-lt"/>
              <a:ea typeface="+mn-ea"/>
              <a:cs typeface="+mn-cs"/>
            </a:rPr>
            <a:t> DATA POINTER</a:t>
          </a:r>
          <a:endParaRPr lang="en-US" sz="1600">
            <a:solidFill>
              <a:schemeClr val="bg1"/>
            </a:solidFill>
            <a:effectLst/>
          </a:endParaRPr>
        </a:p>
      </xdr:txBody>
    </xdr:sp>
    <xdr:clientData/>
  </xdr:twoCellAnchor>
  <xdr:twoCellAnchor>
    <xdr:from>
      <xdr:col>3</xdr:col>
      <xdr:colOff>354624</xdr:colOff>
      <xdr:row>2</xdr:row>
      <xdr:rowOff>95964</xdr:rowOff>
    </xdr:from>
    <xdr:to>
      <xdr:col>4</xdr:col>
      <xdr:colOff>96717</xdr:colOff>
      <xdr:row>4</xdr:row>
      <xdr:rowOff>222739</xdr:rowOff>
    </xdr:to>
    <xdr:sp macro="" textlink="">
      <xdr:nvSpPr>
        <xdr:cNvPr id="14" name="TextBox 13">
          <a:extLst>
            <a:ext uri="{FF2B5EF4-FFF2-40B4-BE49-F238E27FC236}">
              <a16:creationId xmlns:a16="http://schemas.microsoft.com/office/drawing/2014/main" id="{EF3A98E8-966E-4784-BF9B-F734580BD57C}"/>
            </a:ext>
          </a:extLst>
        </xdr:cNvPr>
        <xdr:cNvSpPr txBox="1"/>
      </xdr:nvSpPr>
      <xdr:spPr>
        <a:xfrm>
          <a:off x="6612549" y="838914"/>
          <a:ext cx="1027968" cy="679225"/>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I-BEAM CURSOR</a:t>
          </a:r>
          <a:endParaRPr lang="en-US" sz="1600">
            <a:solidFill>
              <a:schemeClr val="bg1"/>
            </a:solidFill>
            <a:effectLst/>
          </a:endParaRPr>
        </a:p>
      </xdr:txBody>
    </xdr:sp>
    <xdr:clientData/>
  </xdr:twoCellAnchor>
  <xdr:twoCellAnchor>
    <xdr:from>
      <xdr:col>4</xdr:col>
      <xdr:colOff>492371</xdr:colOff>
      <xdr:row>2</xdr:row>
      <xdr:rowOff>95964</xdr:rowOff>
    </xdr:from>
    <xdr:to>
      <xdr:col>5</xdr:col>
      <xdr:colOff>644771</xdr:colOff>
      <xdr:row>6</xdr:row>
      <xdr:rowOff>140677</xdr:rowOff>
    </xdr:to>
    <xdr:sp macro="" textlink="">
      <xdr:nvSpPr>
        <xdr:cNvPr id="15" name="TextBox 14">
          <a:extLst>
            <a:ext uri="{FF2B5EF4-FFF2-40B4-BE49-F238E27FC236}">
              <a16:creationId xmlns:a16="http://schemas.microsoft.com/office/drawing/2014/main" id="{834CD216-B6BA-47D1-94D7-A4EA8D629648}"/>
            </a:ext>
          </a:extLst>
        </xdr:cNvPr>
        <xdr:cNvSpPr txBox="1"/>
      </xdr:nvSpPr>
      <xdr:spPr>
        <a:xfrm>
          <a:off x="8036171" y="838914"/>
          <a:ext cx="1038225" cy="1149613"/>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COPY SELECTED CELLS </a:t>
          </a:r>
          <a:r>
            <a:rPr lang="en-US" sz="1600" baseline="0">
              <a:solidFill>
                <a:schemeClr val="bg1"/>
              </a:solidFill>
              <a:effectLst/>
              <a:latin typeface="+mn-lt"/>
              <a:ea typeface="+mn-ea"/>
              <a:cs typeface="+mn-cs"/>
            </a:rPr>
            <a:t>POINTER</a:t>
          </a:r>
          <a:endParaRPr lang="en-US" sz="1600">
            <a:solidFill>
              <a:schemeClr val="bg1"/>
            </a:solidFill>
            <a:effectLst/>
          </a:endParaRPr>
        </a:p>
      </xdr:txBody>
    </xdr:sp>
    <xdr:clientData/>
  </xdr:twoCellAnchor>
  <xdr:twoCellAnchor>
    <xdr:from>
      <xdr:col>5</xdr:col>
      <xdr:colOff>978878</xdr:colOff>
      <xdr:row>2</xdr:row>
      <xdr:rowOff>95964</xdr:rowOff>
    </xdr:from>
    <xdr:to>
      <xdr:col>6</xdr:col>
      <xdr:colOff>720971</xdr:colOff>
      <xdr:row>6</xdr:row>
      <xdr:rowOff>11723</xdr:rowOff>
    </xdr:to>
    <xdr:sp macro="" textlink="">
      <xdr:nvSpPr>
        <xdr:cNvPr id="16" name="TextBox 15">
          <a:extLst>
            <a:ext uri="{FF2B5EF4-FFF2-40B4-BE49-F238E27FC236}">
              <a16:creationId xmlns:a16="http://schemas.microsoft.com/office/drawing/2014/main" id="{C993FC3D-082F-4EC0-8B38-B59D4089DE0F}"/>
            </a:ext>
          </a:extLst>
        </xdr:cNvPr>
        <xdr:cNvSpPr txBox="1"/>
      </xdr:nvSpPr>
      <xdr:spPr>
        <a:xfrm>
          <a:off x="9408503" y="838914"/>
          <a:ext cx="1027968" cy="1020659"/>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COLUMN RESIZE </a:t>
          </a:r>
          <a:r>
            <a:rPr lang="en-US" sz="1600" baseline="0">
              <a:solidFill>
                <a:schemeClr val="bg1"/>
              </a:solidFill>
              <a:effectLst/>
              <a:latin typeface="+mn-lt"/>
              <a:ea typeface="+mn-ea"/>
              <a:cs typeface="+mn-cs"/>
            </a:rPr>
            <a:t>POINTER</a:t>
          </a:r>
          <a:endParaRPr lang="en-US" sz="1600">
            <a:solidFill>
              <a:schemeClr val="bg1"/>
            </a:solidFill>
            <a:effectLst/>
          </a:endParaRPr>
        </a:p>
      </xdr:txBody>
    </xdr:sp>
    <xdr:clientData/>
  </xdr:twoCellAnchor>
  <xdr:twoCellAnchor>
    <xdr:from>
      <xdr:col>3</xdr:col>
      <xdr:colOff>354624</xdr:colOff>
      <xdr:row>10</xdr:row>
      <xdr:rowOff>37349</xdr:rowOff>
    </xdr:from>
    <xdr:to>
      <xdr:col>4</xdr:col>
      <xdr:colOff>96717</xdr:colOff>
      <xdr:row>14</xdr:row>
      <xdr:rowOff>52754</xdr:rowOff>
    </xdr:to>
    <xdr:sp macro="" textlink="">
      <xdr:nvSpPr>
        <xdr:cNvPr id="17" name="TextBox 16">
          <a:extLst>
            <a:ext uri="{FF2B5EF4-FFF2-40B4-BE49-F238E27FC236}">
              <a16:creationId xmlns:a16="http://schemas.microsoft.com/office/drawing/2014/main" id="{63637782-04C7-4EF9-824C-F3AA6A2F67F5}"/>
            </a:ext>
          </a:extLst>
        </xdr:cNvPr>
        <xdr:cNvSpPr txBox="1"/>
      </xdr:nvSpPr>
      <xdr:spPr>
        <a:xfrm>
          <a:off x="6612549" y="2990099"/>
          <a:ext cx="1027968" cy="1120305"/>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SELECT ENTIRE COLUMN</a:t>
          </a:r>
          <a:r>
            <a:rPr lang="en-US" sz="1600" baseline="0">
              <a:solidFill>
                <a:schemeClr val="bg1"/>
              </a:solidFill>
              <a:effectLst/>
              <a:latin typeface="+mn-lt"/>
              <a:ea typeface="+mn-ea"/>
              <a:cs typeface="+mn-cs"/>
            </a:rPr>
            <a:t> POINTER</a:t>
          </a:r>
          <a:endParaRPr lang="en-US" sz="1600">
            <a:solidFill>
              <a:schemeClr val="bg1"/>
            </a:solidFill>
            <a:effectLst/>
          </a:endParaRPr>
        </a:p>
      </xdr:txBody>
    </xdr:sp>
    <xdr:clientData/>
  </xdr:twoCellAnchor>
  <xdr:twoCellAnchor>
    <xdr:from>
      <xdr:col>0</xdr:col>
      <xdr:colOff>410148</xdr:colOff>
      <xdr:row>10</xdr:row>
      <xdr:rowOff>37349</xdr:rowOff>
    </xdr:from>
    <xdr:to>
      <xdr:col>1</xdr:col>
      <xdr:colOff>216716</xdr:colOff>
      <xdr:row>12</xdr:row>
      <xdr:rowOff>164124</xdr:rowOff>
    </xdr:to>
    <xdr:sp macro="" textlink="">
      <xdr:nvSpPr>
        <xdr:cNvPr id="18" name="TextBox 17">
          <a:extLst>
            <a:ext uri="{FF2B5EF4-FFF2-40B4-BE49-F238E27FC236}">
              <a16:creationId xmlns:a16="http://schemas.microsoft.com/office/drawing/2014/main" id="{DC2A2913-2D72-413D-80BB-FC45152DF615}"/>
            </a:ext>
          </a:extLst>
        </xdr:cNvPr>
        <xdr:cNvSpPr txBox="1"/>
      </xdr:nvSpPr>
      <xdr:spPr>
        <a:xfrm>
          <a:off x="3610548" y="2990099"/>
          <a:ext cx="1092443" cy="679225"/>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SELECTION </a:t>
          </a:r>
          <a:r>
            <a:rPr lang="en-US" sz="1600" baseline="0">
              <a:solidFill>
                <a:schemeClr val="bg1"/>
              </a:solidFill>
              <a:effectLst/>
              <a:latin typeface="+mn-lt"/>
              <a:ea typeface="+mn-ea"/>
              <a:cs typeface="+mn-cs"/>
            </a:rPr>
            <a:t>POINTER</a:t>
          </a:r>
          <a:endParaRPr lang="en-US" sz="1600">
            <a:solidFill>
              <a:schemeClr val="bg1"/>
            </a:solidFill>
            <a:effectLst/>
          </a:endParaRPr>
        </a:p>
      </xdr:txBody>
    </xdr:sp>
    <xdr:clientData/>
  </xdr:twoCellAnchor>
  <xdr:twoCellAnchor>
    <xdr:from>
      <xdr:col>5</xdr:col>
      <xdr:colOff>978878</xdr:colOff>
      <xdr:row>10</xdr:row>
      <xdr:rowOff>37349</xdr:rowOff>
    </xdr:from>
    <xdr:to>
      <xdr:col>6</xdr:col>
      <xdr:colOff>720971</xdr:colOff>
      <xdr:row>13</xdr:row>
      <xdr:rowOff>234462</xdr:rowOff>
    </xdr:to>
    <xdr:sp macro="" textlink="">
      <xdr:nvSpPr>
        <xdr:cNvPr id="19" name="TextBox 18">
          <a:extLst>
            <a:ext uri="{FF2B5EF4-FFF2-40B4-BE49-F238E27FC236}">
              <a16:creationId xmlns:a16="http://schemas.microsoft.com/office/drawing/2014/main" id="{BC3EA92D-B557-41AD-A74D-7D63148493BC}"/>
            </a:ext>
          </a:extLst>
        </xdr:cNvPr>
        <xdr:cNvSpPr txBox="1"/>
      </xdr:nvSpPr>
      <xdr:spPr>
        <a:xfrm>
          <a:off x="9408503" y="2990099"/>
          <a:ext cx="1027968" cy="1025788"/>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ROW RESIZE </a:t>
          </a:r>
          <a:r>
            <a:rPr lang="en-US" sz="1600" baseline="0">
              <a:solidFill>
                <a:schemeClr val="bg1"/>
              </a:solidFill>
              <a:effectLst/>
              <a:latin typeface="+mn-lt"/>
              <a:ea typeface="+mn-ea"/>
              <a:cs typeface="+mn-cs"/>
            </a:rPr>
            <a:t>POINTER</a:t>
          </a:r>
          <a:endParaRPr lang="en-US" sz="1600">
            <a:solidFill>
              <a:schemeClr val="bg1"/>
            </a:solidFill>
            <a:effectLst/>
          </a:endParaRPr>
        </a:p>
      </xdr:txBody>
    </xdr:sp>
    <xdr:clientData/>
  </xdr:twoCellAnchor>
  <xdr:twoCellAnchor>
    <xdr:from>
      <xdr:col>1</xdr:col>
      <xdr:colOff>735624</xdr:colOff>
      <xdr:row>10</xdr:row>
      <xdr:rowOff>37349</xdr:rowOff>
    </xdr:from>
    <xdr:to>
      <xdr:col>2</xdr:col>
      <xdr:colOff>477717</xdr:colOff>
      <xdr:row>14</xdr:row>
      <xdr:rowOff>82062</xdr:rowOff>
    </xdr:to>
    <xdr:sp macro="" textlink="">
      <xdr:nvSpPr>
        <xdr:cNvPr id="20" name="TextBox 19">
          <a:extLst>
            <a:ext uri="{FF2B5EF4-FFF2-40B4-BE49-F238E27FC236}">
              <a16:creationId xmlns:a16="http://schemas.microsoft.com/office/drawing/2014/main" id="{53CAE7AE-B90A-4453-8FD6-B45A6CCDE827}"/>
            </a:ext>
          </a:extLst>
        </xdr:cNvPr>
        <xdr:cNvSpPr txBox="1"/>
      </xdr:nvSpPr>
      <xdr:spPr>
        <a:xfrm>
          <a:off x="5221899" y="2990099"/>
          <a:ext cx="1027968" cy="1149613"/>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MOVE SELECTED CELLS </a:t>
          </a:r>
          <a:r>
            <a:rPr lang="en-US" sz="1600" baseline="0">
              <a:solidFill>
                <a:schemeClr val="bg1"/>
              </a:solidFill>
              <a:effectLst/>
              <a:latin typeface="+mn-lt"/>
              <a:ea typeface="+mn-ea"/>
              <a:cs typeface="+mn-cs"/>
            </a:rPr>
            <a:t>POINTER</a:t>
          </a:r>
          <a:endParaRPr lang="en-US" sz="1600">
            <a:solidFill>
              <a:schemeClr val="bg1"/>
            </a:solidFill>
            <a:effectLst/>
          </a:endParaRPr>
        </a:p>
      </xdr:txBody>
    </xdr:sp>
    <xdr:clientData/>
  </xdr:twoCellAnchor>
  <xdr:twoCellAnchor>
    <xdr:from>
      <xdr:col>4</xdr:col>
      <xdr:colOff>492371</xdr:colOff>
      <xdr:row>10</xdr:row>
      <xdr:rowOff>37349</xdr:rowOff>
    </xdr:from>
    <xdr:to>
      <xdr:col>5</xdr:col>
      <xdr:colOff>644771</xdr:colOff>
      <xdr:row>14</xdr:row>
      <xdr:rowOff>52754</xdr:rowOff>
    </xdr:to>
    <xdr:sp macro="" textlink="">
      <xdr:nvSpPr>
        <xdr:cNvPr id="21" name="TextBox 20">
          <a:extLst>
            <a:ext uri="{FF2B5EF4-FFF2-40B4-BE49-F238E27FC236}">
              <a16:creationId xmlns:a16="http://schemas.microsoft.com/office/drawing/2014/main" id="{65EBAA48-5366-43EC-A819-0E7452834E26}"/>
            </a:ext>
          </a:extLst>
        </xdr:cNvPr>
        <xdr:cNvSpPr txBox="1"/>
      </xdr:nvSpPr>
      <xdr:spPr>
        <a:xfrm>
          <a:off x="8036171" y="2990099"/>
          <a:ext cx="1038225" cy="1120305"/>
        </a:xfrm>
        <a:prstGeom prst="roundRect">
          <a:avLst>
            <a:gd name="adj" fmla="val 8809"/>
          </a:avLst>
        </a:prstGeom>
        <a:solidFill>
          <a:srgbClr val="10793F"/>
        </a:solidFill>
        <a:ln w="9525" cmpd="sng">
          <a:noFill/>
        </a:ln>
        <a:effectLst>
          <a:outerShdw blurRad="50800" dist="38100" dir="5400000" algn="t"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a:solidFill>
                <a:schemeClr val="bg1"/>
              </a:solidFill>
              <a:effectLst/>
              <a:latin typeface="+mn-lt"/>
              <a:ea typeface="+mn-ea"/>
              <a:cs typeface="+mn-cs"/>
            </a:rPr>
            <a:t>SELECT ENTIRE ROW</a:t>
          </a:r>
          <a:r>
            <a:rPr lang="en-US" sz="1600" baseline="0">
              <a:solidFill>
                <a:schemeClr val="bg1"/>
              </a:solidFill>
              <a:effectLst/>
              <a:latin typeface="+mn-lt"/>
              <a:ea typeface="+mn-ea"/>
              <a:cs typeface="+mn-cs"/>
            </a:rPr>
            <a:t> POINTER</a:t>
          </a:r>
          <a:endParaRPr lang="en-US" sz="1600">
            <a:solidFill>
              <a:schemeClr val="bg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361293</xdr:colOff>
      <xdr:row>0</xdr:row>
      <xdr:rowOff>78828</xdr:rowOff>
    </xdr:from>
    <xdr:to>
      <xdr:col>2</xdr:col>
      <xdr:colOff>789978</xdr:colOff>
      <xdr:row>0</xdr:row>
      <xdr:rowOff>775900</xdr:rowOff>
    </xdr:to>
    <xdr:pic>
      <xdr:nvPicPr>
        <xdr:cNvPr id="3" name="Picture 2">
          <a:extLst>
            <a:ext uri="{FF2B5EF4-FFF2-40B4-BE49-F238E27FC236}">
              <a16:creationId xmlns:a16="http://schemas.microsoft.com/office/drawing/2014/main" id="{01BC6F83-E723-0555-A890-F30E70028526}"/>
            </a:ext>
          </a:extLst>
        </xdr:cNvPr>
        <xdr:cNvPicPr>
          <a:picLocks noChangeAspect="1"/>
        </xdr:cNvPicPr>
      </xdr:nvPicPr>
      <xdr:blipFill rotWithShape="1">
        <a:blip xmlns:r="http://schemas.openxmlformats.org/officeDocument/2006/relationships" r:embed="rId1"/>
        <a:srcRect t="6188"/>
        <a:stretch/>
      </xdr:blipFill>
      <xdr:spPr>
        <a:xfrm>
          <a:off x="3658914" y="78828"/>
          <a:ext cx="428685" cy="6970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297180</xdr:colOff>
      <xdr:row>31</xdr:row>
      <xdr:rowOff>205740</xdr:rowOff>
    </xdr:from>
    <xdr:to>
      <xdr:col>0</xdr:col>
      <xdr:colOff>4107180</xdr:colOff>
      <xdr:row>32</xdr:row>
      <xdr:rowOff>662940</xdr:rowOff>
    </xdr:to>
    <xdr:pic>
      <xdr:nvPicPr>
        <xdr:cNvPr id="2" name="Picture 1" descr="Excel ribbon key tips">
          <a:extLst>
            <a:ext uri="{FF2B5EF4-FFF2-40B4-BE49-F238E27FC236}">
              <a16:creationId xmlns:a16="http://schemas.microsoft.com/office/drawing/2014/main" id="{6BF5A278-F104-4B7E-BC24-D7F6C7EBFE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7180" y="7959090"/>
          <a:ext cx="3810000" cy="828675"/>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451817</xdr:colOff>
      <xdr:row>1</xdr:row>
      <xdr:rowOff>188843</xdr:rowOff>
    </xdr:from>
    <xdr:to>
      <xdr:col>9</xdr:col>
      <xdr:colOff>554935</xdr:colOff>
      <xdr:row>10</xdr:row>
      <xdr:rowOff>115956</xdr:rowOff>
    </xdr:to>
    <mc:AlternateContent xmlns:mc="http://schemas.openxmlformats.org/markup-compatibility/2006" xmlns:a14="http://schemas.microsoft.com/office/drawing/2010/main">
      <mc:Choice Requires="a14">
        <xdr:graphicFrame macro="">
          <xdr:nvGraphicFramePr>
            <xdr:cNvPr id="2" name="Sales Person">
              <a:extLst>
                <a:ext uri="{FF2B5EF4-FFF2-40B4-BE49-F238E27FC236}">
                  <a16:creationId xmlns:a16="http://schemas.microsoft.com/office/drawing/2014/main" id="{4905C73A-8E44-D35A-78B3-35A64838E671}"/>
                </a:ext>
              </a:extLst>
            </xdr:cNvPr>
            <xdr:cNvGraphicFramePr/>
          </xdr:nvGraphicFramePr>
          <xdr:xfrm>
            <a:off x="0" y="0"/>
            <a:ext cx="0" cy="0"/>
          </xdr:xfrm>
          <a:graphic>
            <a:graphicData uri="http://schemas.microsoft.com/office/drawing/2010/slicer">
              <sle:slicer xmlns:sle="http://schemas.microsoft.com/office/drawing/2010/slicer" name="Sales Person"/>
            </a:graphicData>
          </a:graphic>
        </xdr:graphicFrame>
      </mc:Choice>
      <mc:Fallback xmlns="">
        <xdr:sp macro="" textlink="">
          <xdr:nvSpPr>
            <xdr:cNvPr id="0" name=""/>
            <xdr:cNvSpPr>
              <a:spLocks noTextEdit="1"/>
            </xdr:cNvSpPr>
          </xdr:nvSpPr>
          <xdr:spPr>
            <a:xfrm>
              <a:off x="4684230" y="553278"/>
              <a:ext cx="2554770" cy="164161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343632</xdr:colOff>
          <xdr:row>2</xdr:row>
          <xdr:rowOff>8792</xdr:rowOff>
        </xdr:from>
        <xdr:to>
          <xdr:col>4</xdr:col>
          <xdr:colOff>562708</xdr:colOff>
          <xdr:row>9</xdr:row>
          <xdr:rowOff>18317</xdr:rowOff>
        </xdr:to>
        <xdr:pic>
          <xdr:nvPicPr>
            <xdr:cNvPr id="2" name="Picture 1">
              <a:extLst>
                <a:ext uri="{FF2B5EF4-FFF2-40B4-BE49-F238E27FC236}">
                  <a16:creationId xmlns:a16="http://schemas.microsoft.com/office/drawing/2014/main" id="{322187EF-FD50-8643-46BF-2CEEFB595EC9}"/>
                </a:ext>
              </a:extLst>
            </xdr:cNvPr>
            <xdr:cNvPicPr>
              <a:picLocks noChangeAspect="1" noChangeArrowheads="1"/>
              <a:extLst>
                <a:ext uri="{84589F7E-364E-4C9E-8A38-B11213B215E9}">
                  <a14:cameraTool cellRange="'PivotTable Data'!$A$12:$C$18" spid="_x0000_s11312"/>
                </a:ext>
              </a:extLst>
            </xdr:cNvPicPr>
          </xdr:nvPicPr>
          <xdr:blipFill>
            <a:blip xmlns:r="http://schemas.openxmlformats.org/officeDocument/2006/relationships" r:embed="rId1"/>
            <a:srcRect/>
            <a:stretch>
              <a:fillRect/>
            </a:stretch>
          </xdr:blipFill>
          <xdr:spPr bwMode="auto">
            <a:xfrm>
              <a:off x="343632" y="558311"/>
              <a:ext cx="2651614" cy="13430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165661</xdr:colOff>
      <xdr:row>0</xdr:row>
      <xdr:rowOff>68154</xdr:rowOff>
    </xdr:from>
    <xdr:to>
      <xdr:col>12</xdr:col>
      <xdr:colOff>409738</xdr:colOff>
      <xdr:row>11</xdr:row>
      <xdr:rowOff>127685</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structor" refreshedDate="42559.397196874997" createdVersion="5" refreshedVersion="5" minRefreshableVersion="3" recordCount="24" xr:uid="{00000000-000A-0000-FFFF-FFFF00000000}">
  <cacheSource type="worksheet">
    <worksheetSource ref="A3:C27" sheet="PivotTable Data"/>
  </cacheSource>
  <cacheFields count="3">
    <cacheField name="Sales Person" numFmtId="0">
      <sharedItems count="8">
        <s v="Frank Smith"/>
        <s v="John Jones"/>
        <s v="David Ray"/>
        <s v="Jo Joy"/>
        <s v="Al Manny"/>
        <s v="Paige Fisher"/>
        <s v="Rachel Sumner"/>
        <s v="Stephen Lynch"/>
      </sharedItems>
    </cacheField>
    <cacheField name="Expense Amt" numFmtId="44">
      <sharedItems containsSemiMixedTypes="0" containsString="0" containsNumber="1" containsInteger="1" minValue="25" maxValue="425"/>
    </cacheField>
    <cacheField name="Date" numFmtId="14">
      <sharedItems containsSemiMixedTypes="0" containsNonDate="0" containsDate="1" containsString="0" minDate="2016-01-05T00:00:00" maxDate="2016-09-04T00:00:00" count="22">
        <d v="2016-01-05T00:00:00"/>
        <d v="2016-01-15T00:00:00"/>
        <d v="2016-01-25T00:00:00"/>
        <d v="2016-02-03T00:00:00"/>
        <d v="2016-01-06T00:00:00"/>
        <d v="2016-03-06T00:00:00"/>
        <d v="2016-02-07T00:00:00"/>
        <d v="2016-08-01T00:00:00"/>
        <d v="2016-09-03T00:00:00"/>
        <d v="2016-07-20T00:00:00"/>
        <d v="2016-07-22T00:00:00"/>
        <d v="2016-06-06T00:00:00"/>
        <d v="2016-06-05T00:00:00"/>
        <d v="2016-05-08T00:00:00"/>
        <d v="2016-07-08T00:00:00"/>
        <d v="2016-07-12T00:00:00"/>
        <d v="2016-04-09T00:00:00"/>
        <d v="2016-04-05T00:00:00"/>
        <d v="2016-01-22T00:00:00"/>
        <d v="2016-02-18T00:00:00"/>
        <d v="2016-01-17T00:00:00"/>
        <d v="2016-04-16T00:00:00"/>
      </sharedItems>
      <fieldGroup base="2">
        <rangePr groupBy="months" startDate="2016-01-05T00:00:00" endDate="2016-09-04T00:00:00"/>
        <groupItems count="14">
          <s v="&lt;1/5/2016"/>
          <s v="Jan"/>
          <s v="Feb"/>
          <s v="Mar"/>
          <s v="Apr"/>
          <s v="May"/>
          <s v="Jun"/>
          <s v="Jul"/>
          <s v="Aug"/>
          <s v="Sep"/>
          <s v="Oct"/>
          <s v="Nov"/>
          <s v="Dec"/>
          <s v="&gt;9/4/2016"/>
        </groupItems>
      </fieldGroup>
    </cacheField>
  </cacheFields>
  <extLst>
    <ext xmlns:x14="http://schemas.microsoft.com/office/spreadsheetml/2009/9/main" uri="{725AE2AE-9491-48be-B2B4-4EB974FC3084}">
      <x14:pivotCacheDefinition pivotCacheId="600826292"/>
    </ext>
  </extLst>
</pivotCacheDefinition>
</file>

<file path=xl/pivotCache/pivotCacheRecords1.xml><?xml version="1.0" encoding="utf-8"?>
<pivotCacheRecords xmlns="http://schemas.openxmlformats.org/spreadsheetml/2006/main" xmlns:r="http://schemas.openxmlformats.org/officeDocument/2006/relationships" count="24">
  <r>
    <x v="0"/>
    <n v="25"/>
    <x v="0"/>
  </r>
  <r>
    <x v="1"/>
    <n v="65"/>
    <x v="1"/>
  </r>
  <r>
    <x v="0"/>
    <n v="58"/>
    <x v="2"/>
  </r>
  <r>
    <x v="1"/>
    <n v="400"/>
    <x v="3"/>
  </r>
  <r>
    <x v="2"/>
    <n v="25"/>
    <x v="4"/>
  </r>
  <r>
    <x v="3"/>
    <n v="65"/>
    <x v="5"/>
  </r>
  <r>
    <x v="4"/>
    <n v="47"/>
    <x v="6"/>
  </r>
  <r>
    <x v="0"/>
    <n v="425"/>
    <x v="7"/>
  </r>
  <r>
    <x v="3"/>
    <n v="56"/>
    <x v="8"/>
  </r>
  <r>
    <x v="2"/>
    <n v="255"/>
    <x v="9"/>
  </r>
  <r>
    <x v="2"/>
    <n v="135"/>
    <x v="10"/>
  </r>
  <r>
    <x v="5"/>
    <n v="225"/>
    <x v="11"/>
  </r>
  <r>
    <x v="5"/>
    <n v="125"/>
    <x v="12"/>
  </r>
  <r>
    <x v="6"/>
    <n v="56"/>
    <x v="13"/>
  </r>
  <r>
    <x v="7"/>
    <n v="89"/>
    <x v="14"/>
  </r>
  <r>
    <x v="6"/>
    <n v="25"/>
    <x v="15"/>
  </r>
  <r>
    <x v="2"/>
    <n v="78"/>
    <x v="0"/>
  </r>
  <r>
    <x v="0"/>
    <n v="45"/>
    <x v="16"/>
  </r>
  <r>
    <x v="0"/>
    <n v="87"/>
    <x v="17"/>
  </r>
  <r>
    <x v="0"/>
    <n v="98"/>
    <x v="18"/>
  </r>
  <r>
    <x v="3"/>
    <n v="65"/>
    <x v="19"/>
  </r>
  <r>
    <x v="1"/>
    <n v="52"/>
    <x v="20"/>
  </r>
  <r>
    <x v="4"/>
    <n v="47"/>
    <x v="21"/>
  </r>
  <r>
    <x v="4"/>
    <n v="78"/>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0" applyNumberFormats="0" applyBorderFormats="0" applyFontFormats="0" applyPatternFormats="0" applyAlignmentFormats="0" applyWidthHeightFormats="1" dataCaption="Values" updatedVersion="8" minRefreshableVersion="3" useAutoFormatting="1" itemPrintTitles="1" createdVersion="6" indent="0" compact="0" outline="1" outlineData="1" compactData="0" multipleFieldFilters="0">
  <location ref="A3:C8" firstHeaderRow="1" firstDataRow="1" firstDataCol="2"/>
  <pivotFields count="3">
    <pivotField axis="axisRow" compact="0" showAll="0">
      <items count="9">
        <item h="1" x="4"/>
        <item x="2"/>
        <item h="1" x="0"/>
        <item h="1" x="3"/>
        <item h="1" x="1"/>
        <item h="1" x="5"/>
        <item h="1" x="6"/>
        <item h="1" x="7"/>
        <item t="default"/>
      </items>
    </pivotField>
    <pivotField dataField="1" compact="0" numFmtId="44" showAll="0"/>
    <pivotField axis="axisRow" compact="0" numFmtId="14" showAll="0">
      <items count="15">
        <item x="0"/>
        <item x="1"/>
        <item x="2"/>
        <item x="3"/>
        <item x="4"/>
        <item x="5"/>
        <item x="6"/>
        <item x="7"/>
        <item x="8"/>
        <item x="9"/>
        <item x="10"/>
        <item x="11"/>
        <item x="12"/>
        <item x="13"/>
        <item t="default"/>
      </items>
    </pivotField>
  </pivotFields>
  <rowFields count="2">
    <field x="2"/>
    <field x="0"/>
  </rowFields>
  <rowItems count="5">
    <i>
      <x v="1"/>
    </i>
    <i r="1">
      <x v="1"/>
    </i>
    <i>
      <x v="7"/>
    </i>
    <i r="1">
      <x v="1"/>
    </i>
    <i t="grand">
      <x/>
    </i>
  </rowItems>
  <colItems count="1">
    <i/>
  </colItems>
  <dataFields count="1">
    <dataField name="Sum of Expense Amt" fld="1" baseField="0" baseItem="0" numFmtId="44"/>
  </dataField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Person" xr10:uid="{3E1116E7-8379-4B83-8626-66589F5D3766}" sourceName="Sales Person">
  <pivotTables>
    <pivotTable tabId="11" name="PivotTable1"/>
  </pivotTables>
  <data>
    <tabular pivotCacheId="600826292">
      <items count="8">
        <i x="4"/>
        <i x="2" s="1"/>
        <i x="0"/>
        <i x="3"/>
        <i x="1"/>
        <i x="5"/>
        <i x="6"/>
        <i x="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 Person" xr10:uid="{57FE205F-4B38-46AF-A0F2-1346B76F9FC3}" cache="Slicer_Sales_Person" caption="Sales Person" columnCount="2"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1FFF33-16EF-4A16-8B59-A3B5E12C78AF}" name="Table2" displayName="Table2" ref="A1:J51" totalsRowShown="0">
  <autoFilter ref="A1:J51" xr:uid="{F11FFF33-16EF-4A16-8B59-A3B5E12C78AF}"/>
  <tableColumns count="10">
    <tableColumn id="1" xr3:uid="{94436403-B7E3-4659-858E-423C4203F0FC}" name="Employee ID"/>
    <tableColumn id="2" xr3:uid="{9E974344-F4E6-4996-801A-401230CF55C4}" name="First Name"/>
    <tableColumn id="3" xr3:uid="{E93B7C99-6683-4F4C-B3B8-C13B1EEB0597}" name="Last Name"/>
    <tableColumn id="4" xr3:uid="{2E1772DE-DB98-4C97-B051-9A1C8D5ECB0C}" name="Full Name"/>
    <tableColumn id="5" xr3:uid="{1CFA972E-C31C-4B9C-A2B9-00D389BFCBC9}" name="Department"/>
    <tableColumn id="6" xr3:uid="{EA2723B1-5B51-4850-833D-F169A78ABEF5}" name="Hire Date" dataDxfId="10" dataCellStyle="Currency"/>
    <tableColumn id="7" xr3:uid="{DFB191C9-C3C5-40A5-BF0A-3E99797F03E7}" name="Salary" dataCellStyle="Currency"/>
    <tableColumn id="8" xr3:uid="{ACFD9F9D-145E-432C-98A3-1080862BAF13}" name="Email" dataDxfId="11"/>
    <tableColumn id="9" xr3:uid="{5010C6E6-2E3D-418A-9814-12A6C09E9A0A}" name="Address"/>
    <tableColumn id="10" xr3:uid="{472C973F-6EAB-4DD0-805C-306065197C4C}" name="Phone Number"/>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419767-B673-4FFA-A0B1-A777A630F46A}" name="Table1" displayName="Table1" ref="A3:C28" totalsRowCount="1">
  <autoFilter ref="A3:C27" xr:uid="{FC419767-B673-4FFA-A0B1-A777A630F46A}">
    <filterColumn colId="0">
      <filters>
        <filter val="David Ray"/>
        <filter val="Jo Joy"/>
        <filter val="John Jones"/>
        <filter val="Paige Fisher"/>
        <filter val="Rachel Sumner"/>
        <filter val="Stephen Lynch"/>
      </filters>
    </filterColumn>
  </autoFilter>
  <tableColumns count="3">
    <tableColumn id="1" xr3:uid="{58E5FEAF-2492-4500-8C46-5F57661741E7}" name="Sales Person"/>
    <tableColumn id="2" xr3:uid="{1A864C49-5298-4901-BBF8-D898A9542011}" name="Expense Amt" dataDxfId="14" totalsRowDxfId="13" dataCellStyle="Currency"/>
    <tableColumn id="3" xr3:uid="{7DB5B6AC-3566-42A3-80B5-C2D6DB7B17F0}" name="Dat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2DDEDF-DF7F-4C27-8412-BFB3B36BF6F6}" name="EmployeeLookup" displayName="EmployeeLookup" ref="A7:H305" totalsRowShown="0" headerRowDxfId="9" dataDxfId="8">
  <autoFilter ref="A7:H305" xr:uid="{98430E0D-641B-4D01-9B5F-D90B4ABAF5D9}"/>
  <tableColumns count="8">
    <tableColumn id="1" xr3:uid="{D0381BCB-07AC-4B11-801A-D2AC3472EA06}" name="ID#" dataDxfId="7"/>
    <tableColumn id="2" xr3:uid="{78C45B22-7F4B-4F48-9CC5-878A5FFC9EF4}" name="First Name" dataDxfId="6"/>
    <tableColumn id="3" xr3:uid="{22910DB7-6A91-45CC-8D83-0AA7C2EAD5B7}" name="Last Name" dataDxfId="5"/>
    <tableColumn id="4" xr3:uid="{625CC48D-168A-477A-B99C-70683B276B58}" name="Full Name" dataDxfId="4"/>
    <tableColumn id="5" xr3:uid="{796DE7FB-CEE2-4075-81FB-5B74AB20C8E0}" name="Email" dataDxfId="3"/>
    <tableColumn id="6" xr3:uid="{09060B28-A23E-4192-9CED-F5B8727ACEB1}" name="Department" dataDxfId="2" dataCellStyle="Hyperlink"/>
    <tableColumn id="7" xr3:uid="{88CE2C7E-B28B-4605-B0C9-0D2165070FD4}" name="Start Date" dataDxfId="1"/>
    <tableColumn id="8" xr3:uid="{41C11552-D5A2-49F1-85B5-3614BF3D4431}" name="Salary" dataDxfId="0" dataCellStyle="Currency"/>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support.microsoft.com/en-us/office/video-use-autofill-and-flash-fill-2e79a709-c814-4b27-8bc2-c4dc84d49464"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1.xml"/><Relationship Id="rId4" Type="http://schemas.microsoft.com/office/2007/relationships/slicer" Target="../slicers/slicer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A090-3818-480F-9147-C52B4C26C5DC}">
  <dimension ref="A1:E10"/>
  <sheetViews>
    <sheetView tabSelected="1" zoomScale="175" zoomScaleNormal="175" workbookViewId="0">
      <selection activeCell="A12" sqref="A12"/>
    </sheetView>
  </sheetViews>
  <sheetFormatPr defaultColWidth="19.28515625" defaultRowHeight="22.15" customHeight="1"/>
  <cols>
    <col min="1" max="2" width="19.28515625" style="1"/>
    <col min="3" max="3" width="7.28515625" style="1" customWidth="1"/>
    <col min="4" max="4" width="19.28515625" style="1"/>
    <col min="5" max="5" width="13.28515625" style="1" customWidth="1"/>
    <col min="6" max="16384" width="19.28515625" style="1"/>
  </cols>
  <sheetData>
    <row r="1" spans="1:5" ht="37.15" customHeight="1"/>
    <row r="3" spans="1:5" ht="22.15" customHeight="1" thickBot="1">
      <c r="B3" s="74"/>
    </row>
    <row r="4" spans="1:5" ht="22.15" customHeight="1" thickTop="1" thickBot="1">
      <c r="A4" s="75"/>
      <c r="B4" s="76" t="s">
        <v>628</v>
      </c>
      <c r="D4"/>
      <c r="E4"/>
    </row>
    <row r="5" spans="1:5" ht="22.15" customHeight="1" thickTop="1" thickBot="1">
      <c r="C5" s="74"/>
      <c r="D5" s="77"/>
      <c r="E5"/>
    </row>
    <row r="6" spans="1:5" ht="22.15" customHeight="1" thickTop="1">
      <c r="B6" s="75"/>
      <c r="C6" s="78"/>
      <c r="D6" s="79"/>
      <c r="E6"/>
    </row>
    <row r="7" spans="1:5" ht="22.15" customHeight="1">
      <c r="B7" s="75"/>
      <c r="C7" s="80"/>
      <c r="D7" s="81"/>
      <c r="E7"/>
    </row>
    <row r="8" spans="1:5" ht="22.15" customHeight="1">
      <c r="B8" s="75"/>
      <c r="C8" s="78"/>
      <c r="D8" s="81"/>
      <c r="E8"/>
    </row>
    <row r="9" spans="1:5" ht="22.15" customHeight="1" thickBot="1">
      <c r="B9" s="75"/>
      <c r="C9" s="82"/>
      <c r="D9" s="83"/>
    </row>
    <row r="10" spans="1:5" ht="22.15" customHeight="1" thickTop="1"/>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3BD72-7784-457C-90A3-B56B2421F8AA}">
  <dimension ref="A1:B313"/>
  <sheetViews>
    <sheetView showGridLines="0" zoomScale="115" zoomScaleNormal="115" workbookViewId="0">
      <selection activeCell="A17" sqref="A17"/>
    </sheetView>
  </sheetViews>
  <sheetFormatPr defaultColWidth="32.7109375" defaultRowHeight="15"/>
  <cols>
    <col min="1" max="1" width="103.140625" customWidth="1"/>
    <col min="2" max="2" width="122.7109375" customWidth="1"/>
  </cols>
  <sheetData>
    <row r="1" spans="1:2" ht="52.5">
      <c r="A1" s="84" t="s">
        <v>629</v>
      </c>
    </row>
    <row r="2" spans="1:2" ht="29.25">
      <c r="A2" s="85" t="s">
        <v>630</v>
      </c>
    </row>
    <row r="3" spans="1:2" ht="17.25">
      <c r="A3" s="86" t="s">
        <v>631</v>
      </c>
      <c r="B3" s="86" t="s">
        <v>632</v>
      </c>
    </row>
    <row r="4" spans="1:2" ht="17.25">
      <c r="A4" s="87" t="s">
        <v>633</v>
      </c>
      <c r="B4" s="87" t="s">
        <v>634</v>
      </c>
    </row>
    <row r="5" spans="1:2" ht="17.25">
      <c r="A5" s="87" t="s">
        <v>635</v>
      </c>
      <c r="B5" s="87" t="s">
        <v>636</v>
      </c>
    </row>
    <row r="6" spans="1:2" ht="17.25">
      <c r="A6" s="87" t="s">
        <v>637</v>
      </c>
      <c r="B6" s="87" t="s">
        <v>638</v>
      </c>
    </row>
    <row r="7" spans="1:2" ht="17.25">
      <c r="A7" s="87" t="s">
        <v>639</v>
      </c>
      <c r="B7" s="87" t="s">
        <v>640</v>
      </c>
    </row>
    <row r="8" spans="1:2" ht="17.25">
      <c r="A8" s="87" t="s">
        <v>641</v>
      </c>
      <c r="B8" s="87" t="s">
        <v>642</v>
      </c>
    </row>
    <row r="9" spans="1:2" ht="17.25">
      <c r="A9" s="87" t="s">
        <v>643</v>
      </c>
      <c r="B9" s="87" t="s">
        <v>644</v>
      </c>
    </row>
    <row r="10" spans="1:2" ht="17.25">
      <c r="A10" s="87" t="s">
        <v>645</v>
      </c>
      <c r="B10" s="87" t="s">
        <v>646</v>
      </c>
    </row>
    <row r="11" spans="1:2" ht="17.25">
      <c r="A11" s="87" t="s">
        <v>647</v>
      </c>
      <c r="B11" s="87" t="s">
        <v>648</v>
      </c>
    </row>
    <row r="12" spans="1:2" ht="17.25">
      <c r="A12" s="87" t="s">
        <v>649</v>
      </c>
      <c r="B12" s="87" t="s">
        <v>650</v>
      </c>
    </row>
    <row r="13" spans="1:2" ht="17.25">
      <c r="A13" s="87" t="s">
        <v>651</v>
      </c>
      <c r="B13" s="87" t="s">
        <v>652</v>
      </c>
    </row>
    <row r="14" spans="1:2" ht="17.25">
      <c r="A14" s="87" t="s">
        <v>653</v>
      </c>
      <c r="B14" s="87" t="s">
        <v>654</v>
      </c>
    </row>
    <row r="15" spans="1:2" ht="17.25">
      <c r="A15" s="87" t="s">
        <v>655</v>
      </c>
      <c r="B15" s="87" t="s">
        <v>656</v>
      </c>
    </row>
    <row r="16" spans="1:2" ht="17.25">
      <c r="A16" s="87" t="s">
        <v>657</v>
      </c>
      <c r="B16" s="87" t="s">
        <v>658</v>
      </c>
    </row>
    <row r="17" spans="1:2" ht="17.25">
      <c r="A17" s="87" t="s">
        <v>659</v>
      </c>
      <c r="B17" s="87" t="s">
        <v>660</v>
      </c>
    </row>
    <row r="18" spans="1:2" ht="17.25">
      <c r="A18" s="87" t="s">
        <v>661</v>
      </c>
      <c r="B18" s="87" t="s">
        <v>662</v>
      </c>
    </row>
    <row r="19" spans="1:2" ht="17.25">
      <c r="A19" s="87" t="s">
        <v>663</v>
      </c>
      <c r="B19" s="87" t="s">
        <v>664</v>
      </c>
    </row>
    <row r="20" spans="1:2" ht="17.25">
      <c r="A20" s="88" t="s">
        <v>665</v>
      </c>
      <c r="B20" s="87" t="s">
        <v>666</v>
      </c>
    </row>
    <row r="21" spans="1:2" ht="17.25">
      <c r="A21" s="88"/>
      <c r="B21" s="87" t="s">
        <v>667</v>
      </c>
    </row>
    <row r="22" spans="1:2" ht="17.25">
      <c r="A22" s="87" t="s">
        <v>668</v>
      </c>
      <c r="B22" s="87" t="s">
        <v>669</v>
      </c>
    </row>
    <row r="23" spans="1:2" ht="17.25">
      <c r="A23" s="87" t="s">
        <v>670</v>
      </c>
      <c r="B23" s="87" t="s">
        <v>671</v>
      </c>
    </row>
    <row r="24" spans="1:2" ht="17.25">
      <c r="A24" s="87" t="s">
        <v>672</v>
      </c>
      <c r="B24" s="87" t="s">
        <v>673</v>
      </c>
    </row>
    <row r="25" spans="1:2" ht="17.25">
      <c r="A25" s="87" t="s">
        <v>674</v>
      </c>
      <c r="B25" s="87" t="s">
        <v>675</v>
      </c>
    </row>
    <row r="26" spans="1:2" ht="18" thickBot="1">
      <c r="A26" s="89" t="s">
        <v>676</v>
      </c>
      <c r="B26" s="89" t="s">
        <v>677</v>
      </c>
    </row>
    <row r="27" spans="1:2">
      <c r="A27" s="90"/>
    </row>
    <row r="28" spans="1:2">
      <c r="A28" s="90"/>
    </row>
    <row r="29" spans="1:2" ht="52.5">
      <c r="A29" s="84" t="s">
        <v>678</v>
      </c>
    </row>
    <row r="31" spans="1:2" ht="16.5">
      <c r="A31" s="91" t="s">
        <v>679</v>
      </c>
    </row>
    <row r="32" spans="1:2" ht="29.25">
      <c r="A32" s="85"/>
    </row>
    <row r="33" spans="1:2" ht="58.9" customHeight="1"/>
    <row r="35" spans="1:2" ht="29.25">
      <c r="A35" s="85" t="s">
        <v>680</v>
      </c>
    </row>
    <row r="37" spans="1:2" ht="16.5">
      <c r="A37" s="91" t="s">
        <v>681</v>
      </c>
    </row>
    <row r="38" spans="1:2" ht="16.5">
      <c r="A38" s="92"/>
    </row>
    <row r="39" spans="1:2" ht="16.5">
      <c r="A39" s="91" t="s">
        <v>682</v>
      </c>
    </row>
    <row r="41" spans="1:2" ht="42">
      <c r="A41" s="93" t="s">
        <v>683</v>
      </c>
    </row>
    <row r="43" spans="1:2" ht="29.25">
      <c r="A43" s="85" t="s">
        <v>684</v>
      </c>
    </row>
    <row r="45" spans="1:2" ht="17.25">
      <c r="A45" s="86" t="s">
        <v>631</v>
      </c>
      <c r="B45" s="86" t="s">
        <v>632</v>
      </c>
    </row>
    <row r="46" spans="1:2" ht="34.5">
      <c r="A46" s="87" t="s">
        <v>685</v>
      </c>
      <c r="B46" s="87" t="s">
        <v>686</v>
      </c>
    </row>
    <row r="47" spans="1:2" ht="17.25">
      <c r="A47" s="87" t="s">
        <v>687</v>
      </c>
      <c r="B47" s="87" t="s">
        <v>688</v>
      </c>
    </row>
    <row r="48" spans="1:2" ht="17.25">
      <c r="A48" s="87" t="s">
        <v>689</v>
      </c>
      <c r="B48" s="87" t="s">
        <v>638</v>
      </c>
    </row>
    <row r="49" spans="1:2" ht="34.5">
      <c r="A49" s="87" t="s">
        <v>690</v>
      </c>
      <c r="B49" s="87" t="s">
        <v>654</v>
      </c>
    </row>
    <row r="50" spans="1:2" ht="17.25">
      <c r="A50" s="87" t="s">
        <v>691</v>
      </c>
      <c r="B50" s="87" t="s">
        <v>660</v>
      </c>
    </row>
    <row r="51" spans="1:2" ht="17.25">
      <c r="A51" s="87" t="s">
        <v>692</v>
      </c>
      <c r="B51" s="87" t="s">
        <v>673</v>
      </c>
    </row>
    <row r="52" spans="1:2" ht="17.25">
      <c r="A52" s="87" t="s">
        <v>693</v>
      </c>
      <c r="B52" s="87" t="s">
        <v>662</v>
      </c>
    </row>
    <row r="53" spans="1:2" ht="34.5">
      <c r="A53" s="87" t="s">
        <v>694</v>
      </c>
      <c r="B53" s="87" t="s">
        <v>695</v>
      </c>
    </row>
    <row r="54" spans="1:2" ht="35.25" thickBot="1">
      <c r="A54" s="89" t="s">
        <v>696</v>
      </c>
      <c r="B54" s="89" t="s">
        <v>664</v>
      </c>
    </row>
    <row r="55" spans="1:2">
      <c r="A55" s="90"/>
    </row>
    <row r="56" spans="1:2">
      <c r="A56" s="90"/>
    </row>
    <row r="57" spans="1:2" ht="42">
      <c r="A57" s="93" t="s">
        <v>697</v>
      </c>
    </row>
    <row r="58" spans="1:2" ht="17.25">
      <c r="A58" s="86" t="s">
        <v>631</v>
      </c>
      <c r="B58" s="86" t="s">
        <v>632</v>
      </c>
    </row>
    <row r="59" spans="1:2" ht="17.25">
      <c r="A59" s="87" t="s">
        <v>698</v>
      </c>
      <c r="B59" s="87" t="s">
        <v>699</v>
      </c>
    </row>
    <row r="60" spans="1:2" ht="17.25">
      <c r="A60" s="87" t="s">
        <v>700</v>
      </c>
      <c r="B60" s="87" t="s">
        <v>701</v>
      </c>
    </row>
    <row r="61" spans="1:2" ht="17.25">
      <c r="A61" s="87" t="s">
        <v>702</v>
      </c>
      <c r="B61" s="87" t="s">
        <v>703</v>
      </c>
    </row>
    <row r="62" spans="1:2" ht="17.25">
      <c r="A62" s="87" t="s">
        <v>704</v>
      </c>
      <c r="B62" s="87" t="s">
        <v>705</v>
      </c>
    </row>
    <row r="63" spans="1:2" ht="17.25">
      <c r="A63" s="87" t="s">
        <v>706</v>
      </c>
      <c r="B63" s="87" t="s">
        <v>707</v>
      </c>
    </row>
    <row r="64" spans="1:2" ht="17.25">
      <c r="A64" s="87" t="s">
        <v>708</v>
      </c>
      <c r="B64" s="87" t="s">
        <v>709</v>
      </c>
    </row>
    <row r="65" spans="1:2" ht="17.25">
      <c r="A65" s="87" t="s">
        <v>710</v>
      </c>
      <c r="B65" s="87" t="s">
        <v>711</v>
      </c>
    </row>
    <row r="66" spans="1:2" ht="17.25">
      <c r="A66" s="87" t="s">
        <v>712</v>
      </c>
      <c r="B66" s="87" t="s">
        <v>709</v>
      </c>
    </row>
    <row r="67" spans="1:2" ht="17.25">
      <c r="A67" s="87" t="s">
        <v>713</v>
      </c>
      <c r="B67" s="87" t="s">
        <v>714</v>
      </c>
    </row>
    <row r="68" spans="1:2" ht="17.25">
      <c r="A68" s="88" t="s">
        <v>715</v>
      </c>
      <c r="B68" s="87" t="s">
        <v>716</v>
      </c>
    </row>
    <row r="69" spans="1:2">
      <c r="A69" s="88"/>
      <c r="B69" s="94"/>
    </row>
    <row r="70" spans="1:2" ht="17.25">
      <c r="A70" s="88"/>
      <c r="B70" s="87" t="s">
        <v>717</v>
      </c>
    </row>
    <row r="71" spans="1:2" ht="17.25">
      <c r="A71" s="87" t="s">
        <v>718</v>
      </c>
      <c r="B71" s="87" t="s">
        <v>719</v>
      </c>
    </row>
    <row r="72" spans="1:2" ht="18" thickBot="1">
      <c r="A72" s="89" t="s">
        <v>720</v>
      </c>
      <c r="B72" s="89" t="s">
        <v>721</v>
      </c>
    </row>
    <row r="73" spans="1:2">
      <c r="A73" s="90"/>
    </row>
    <row r="74" spans="1:2">
      <c r="A74" s="90"/>
    </row>
    <row r="75" spans="1:2" ht="52.5">
      <c r="A75" s="84" t="s">
        <v>722</v>
      </c>
    </row>
    <row r="76" spans="1:2" ht="17.25">
      <c r="A76" s="86" t="s">
        <v>631</v>
      </c>
      <c r="B76" s="86" t="s">
        <v>632</v>
      </c>
    </row>
    <row r="77" spans="1:2" ht="17.25">
      <c r="A77" s="87" t="s">
        <v>723</v>
      </c>
      <c r="B77" s="87" t="s">
        <v>724</v>
      </c>
    </row>
    <row r="78" spans="1:2" ht="17.25">
      <c r="A78" s="87" t="s">
        <v>725</v>
      </c>
      <c r="B78" s="87" t="s">
        <v>726</v>
      </c>
    </row>
    <row r="79" spans="1:2" ht="17.25">
      <c r="A79" s="87" t="s">
        <v>727</v>
      </c>
      <c r="B79" s="87" t="s">
        <v>709</v>
      </c>
    </row>
    <row r="80" spans="1:2" ht="17.25">
      <c r="A80" s="87" t="s">
        <v>728</v>
      </c>
      <c r="B80" s="87" t="s">
        <v>719</v>
      </c>
    </row>
    <row r="81" spans="1:2" ht="17.25">
      <c r="A81" s="87" t="s">
        <v>729</v>
      </c>
      <c r="B81" s="87" t="s">
        <v>730</v>
      </c>
    </row>
    <row r="82" spans="1:2" ht="17.25">
      <c r="A82" s="87" t="s">
        <v>731</v>
      </c>
      <c r="B82" s="87" t="s">
        <v>732</v>
      </c>
    </row>
    <row r="83" spans="1:2" ht="34.5">
      <c r="A83" s="87" t="s">
        <v>733</v>
      </c>
      <c r="B83" s="87" t="s">
        <v>734</v>
      </c>
    </row>
    <row r="84" spans="1:2" ht="17.25">
      <c r="A84" s="87" t="s">
        <v>735</v>
      </c>
      <c r="B84" s="87" t="s">
        <v>736</v>
      </c>
    </row>
    <row r="85" spans="1:2" ht="17.25">
      <c r="A85" s="87" t="s">
        <v>737</v>
      </c>
      <c r="B85" s="87" t="s">
        <v>738</v>
      </c>
    </row>
    <row r="86" spans="1:2" ht="17.25">
      <c r="A86" s="87" t="s">
        <v>739</v>
      </c>
      <c r="B86" s="87" t="s">
        <v>740</v>
      </c>
    </row>
    <row r="87" spans="1:2" ht="17.25">
      <c r="A87" s="87" t="s">
        <v>741</v>
      </c>
      <c r="B87" s="87" t="s">
        <v>742</v>
      </c>
    </row>
    <row r="88" spans="1:2" ht="17.25">
      <c r="A88" s="87" t="s">
        <v>743</v>
      </c>
      <c r="B88" s="87" t="s">
        <v>744</v>
      </c>
    </row>
    <row r="89" spans="1:2" ht="17.25">
      <c r="A89" s="87" t="s">
        <v>745</v>
      </c>
      <c r="B89" s="87" t="s">
        <v>746</v>
      </c>
    </row>
    <row r="90" spans="1:2" ht="17.25">
      <c r="A90" s="87" t="s">
        <v>747</v>
      </c>
      <c r="B90" s="87" t="s">
        <v>748</v>
      </c>
    </row>
    <row r="91" spans="1:2" ht="17.25">
      <c r="A91" s="87" t="s">
        <v>749</v>
      </c>
      <c r="B91" s="87" t="s">
        <v>750</v>
      </c>
    </row>
    <row r="92" spans="1:2" ht="17.25">
      <c r="A92" s="87" t="s">
        <v>751</v>
      </c>
      <c r="B92" s="87" t="s">
        <v>752</v>
      </c>
    </row>
    <row r="93" spans="1:2" ht="17.25">
      <c r="A93" s="87" t="s">
        <v>753</v>
      </c>
      <c r="B93" s="87" t="s">
        <v>754</v>
      </c>
    </row>
    <row r="94" spans="1:2" ht="34.5">
      <c r="A94" s="87" t="s">
        <v>755</v>
      </c>
      <c r="B94" s="87" t="s">
        <v>756</v>
      </c>
    </row>
    <row r="95" spans="1:2" ht="17.25">
      <c r="A95" s="87" t="s">
        <v>757</v>
      </c>
      <c r="B95" s="87" t="s">
        <v>711</v>
      </c>
    </row>
    <row r="96" spans="1:2" ht="17.25">
      <c r="A96" s="87" t="s">
        <v>758</v>
      </c>
      <c r="B96" s="87" t="s">
        <v>759</v>
      </c>
    </row>
    <row r="97" spans="1:2" ht="17.25">
      <c r="A97" s="87" t="s">
        <v>760</v>
      </c>
      <c r="B97" s="87" t="s">
        <v>761</v>
      </c>
    </row>
    <row r="98" spans="1:2" ht="17.25">
      <c r="A98" s="87" t="s">
        <v>762</v>
      </c>
      <c r="B98" s="87" t="s">
        <v>763</v>
      </c>
    </row>
    <row r="99" spans="1:2" ht="17.25">
      <c r="A99" s="87" t="s">
        <v>764</v>
      </c>
      <c r="B99" s="87" t="s">
        <v>765</v>
      </c>
    </row>
    <row r="100" spans="1:2" ht="18" thickBot="1">
      <c r="A100" s="89" t="s">
        <v>766</v>
      </c>
      <c r="B100" s="89" t="s">
        <v>767</v>
      </c>
    </row>
    <row r="101" spans="1:2">
      <c r="A101" s="90"/>
    </row>
    <row r="102" spans="1:2">
      <c r="A102" s="90"/>
    </row>
    <row r="103" spans="1:2" ht="52.5">
      <c r="A103" s="84" t="s">
        <v>768</v>
      </c>
    </row>
    <row r="104" spans="1:2" ht="17.25">
      <c r="A104" s="86" t="s">
        <v>631</v>
      </c>
      <c r="B104" s="86" t="s">
        <v>632</v>
      </c>
    </row>
    <row r="105" spans="1:2" ht="17.25">
      <c r="A105" s="87" t="s">
        <v>769</v>
      </c>
      <c r="B105" s="87" t="s">
        <v>770</v>
      </c>
    </row>
    <row r="106" spans="1:2" ht="17.25">
      <c r="A106" s="87" t="s">
        <v>771</v>
      </c>
      <c r="B106" s="87" t="s">
        <v>772</v>
      </c>
    </row>
    <row r="107" spans="1:2" ht="51.75">
      <c r="A107" s="87" t="s">
        <v>773</v>
      </c>
      <c r="B107" s="87" t="s">
        <v>774</v>
      </c>
    </row>
    <row r="108" spans="1:2" ht="17.25">
      <c r="A108" s="87" t="s">
        <v>775</v>
      </c>
      <c r="B108" s="87" t="s">
        <v>776</v>
      </c>
    </row>
    <row r="109" spans="1:2" ht="17.25">
      <c r="A109" s="87" t="s">
        <v>777</v>
      </c>
      <c r="B109" s="87" t="s">
        <v>776</v>
      </c>
    </row>
    <row r="110" spans="1:2" ht="17.25">
      <c r="A110" s="87" t="s">
        <v>778</v>
      </c>
      <c r="B110" s="87" t="s">
        <v>779</v>
      </c>
    </row>
    <row r="111" spans="1:2" ht="17.25">
      <c r="A111" s="87" t="s">
        <v>780</v>
      </c>
      <c r="B111" s="87" t="s">
        <v>779</v>
      </c>
    </row>
    <row r="112" spans="1:2" ht="17.25">
      <c r="A112" s="87" t="s">
        <v>781</v>
      </c>
      <c r="B112" s="87" t="s">
        <v>782</v>
      </c>
    </row>
    <row r="113" spans="1:2" ht="17.25">
      <c r="A113" s="87" t="s">
        <v>783</v>
      </c>
      <c r="B113" s="87" t="s">
        <v>784</v>
      </c>
    </row>
    <row r="114" spans="1:2" ht="17.25">
      <c r="A114" s="87" t="s">
        <v>785</v>
      </c>
      <c r="B114" s="87" t="s">
        <v>786</v>
      </c>
    </row>
    <row r="115" spans="1:2" ht="17.25">
      <c r="A115" s="87" t="s">
        <v>787</v>
      </c>
      <c r="B115" s="87" t="s">
        <v>788</v>
      </c>
    </row>
    <row r="116" spans="1:2" ht="17.25">
      <c r="A116" s="87" t="s">
        <v>789</v>
      </c>
      <c r="B116" s="87" t="s">
        <v>790</v>
      </c>
    </row>
    <row r="117" spans="1:2" ht="17.25">
      <c r="A117" s="87" t="s">
        <v>791</v>
      </c>
      <c r="B117" s="87" t="s">
        <v>792</v>
      </c>
    </row>
    <row r="118" spans="1:2" ht="17.25">
      <c r="A118" s="87" t="s">
        <v>793</v>
      </c>
      <c r="B118" s="87" t="s">
        <v>652</v>
      </c>
    </row>
    <row r="119" spans="1:2" ht="17.25">
      <c r="A119" s="87" t="s">
        <v>794</v>
      </c>
      <c r="B119" s="87" t="s">
        <v>642</v>
      </c>
    </row>
    <row r="120" spans="1:2" ht="17.25">
      <c r="A120" s="87" t="s">
        <v>795</v>
      </c>
      <c r="B120" s="87" t="s">
        <v>644</v>
      </c>
    </row>
    <row r="121" spans="1:2" ht="17.25">
      <c r="A121" s="87" t="s">
        <v>796</v>
      </c>
      <c r="B121" s="87" t="s">
        <v>797</v>
      </c>
    </row>
    <row r="122" spans="1:2" ht="17.25">
      <c r="A122" s="87" t="s">
        <v>798</v>
      </c>
      <c r="B122" s="87" t="s">
        <v>799</v>
      </c>
    </row>
    <row r="123" spans="1:2" ht="17.25">
      <c r="A123" s="87" t="s">
        <v>800</v>
      </c>
      <c r="B123" s="87" t="s">
        <v>801</v>
      </c>
    </row>
    <row r="124" spans="1:2" ht="17.25">
      <c r="A124" s="87" t="s">
        <v>802</v>
      </c>
      <c r="B124" s="87" t="s">
        <v>803</v>
      </c>
    </row>
    <row r="125" spans="1:2" ht="17.25">
      <c r="A125" s="87" t="s">
        <v>804</v>
      </c>
      <c r="B125" s="87" t="s">
        <v>805</v>
      </c>
    </row>
    <row r="126" spans="1:2" ht="17.25">
      <c r="A126" s="87" t="s">
        <v>806</v>
      </c>
      <c r="B126" s="87" t="s">
        <v>807</v>
      </c>
    </row>
    <row r="127" spans="1:2" ht="17.25">
      <c r="A127" s="87" t="s">
        <v>808</v>
      </c>
      <c r="B127" s="87" t="s">
        <v>809</v>
      </c>
    </row>
    <row r="128" spans="1:2" ht="17.25">
      <c r="A128" s="87" t="s">
        <v>810</v>
      </c>
      <c r="B128" s="87" t="s">
        <v>811</v>
      </c>
    </row>
    <row r="129" spans="1:2" ht="17.25">
      <c r="A129" s="87" t="s">
        <v>812</v>
      </c>
      <c r="B129" s="87" t="s">
        <v>813</v>
      </c>
    </row>
    <row r="130" spans="1:2" ht="34.5">
      <c r="A130" s="87" t="s">
        <v>814</v>
      </c>
      <c r="B130" s="87" t="s">
        <v>815</v>
      </c>
    </row>
    <row r="131" spans="1:2" ht="17.25">
      <c r="A131" s="87" t="s">
        <v>816</v>
      </c>
      <c r="B131" s="87" t="s">
        <v>817</v>
      </c>
    </row>
    <row r="132" spans="1:2" ht="17.25">
      <c r="A132" s="87" t="s">
        <v>818</v>
      </c>
      <c r="B132" s="87" t="s">
        <v>819</v>
      </c>
    </row>
    <row r="133" spans="1:2" ht="17.25">
      <c r="A133" s="87" t="s">
        <v>820</v>
      </c>
      <c r="B133" s="87" t="s">
        <v>821</v>
      </c>
    </row>
    <row r="134" spans="1:2" ht="17.25">
      <c r="A134" s="87" t="s">
        <v>822</v>
      </c>
      <c r="B134" s="87" t="s">
        <v>823</v>
      </c>
    </row>
    <row r="135" spans="1:2" ht="17.25">
      <c r="A135" s="87" t="s">
        <v>824</v>
      </c>
      <c r="B135" s="87" t="s">
        <v>825</v>
      </c>
    </row>
    <row r="136" spans="1:2" ht="17.25">
      <c r="A136" s="87" t="s">
        <v>826</v>
      </c>
      <c r="B136" s="87" t="s">
        <v>827</v>
      </c>
    </row>
    <row r="137" spans="1:2" ht="34.5">
      <c r="A137" s="87" t="s">
        <v>828</v>
      </c>
      <c r="B137" s="87" t="s">
        <v>829</v>
      </c>
    </row>
    <row r="138" spans="1:2" ht="17.25">
      <c r="A138" s="87" t="s">
        <v>830</v>
      </c>
      <c r="B138" s="87" t="s">
        <v>831</v>
      </c>
    </row>
    <row r="139" spans="1:2" ht="17.25">
      <c r="A139" s="87" t="s">
        <v>832</v>
      </c>
      <c r="B139" s="87" t="s">
        <v>833</v>
      </c>
    </row>
    <row r="140" spans="1:2" ht="17.25">
      <c r="A140" s="87" t="s">
        <v>834</v>
      </c>
      <c r="B140" s="87" t="s">
        <v>835</v>
      </c>
    </row>
    <row r="141" spans="1:2" ht="17.25">
      <c r="A141" s="87" t="s">
        <v>836</v>
      </c>
      <c r="B141" s="87" t="s">
        <v>837</v>
      </c>
    </row>
    <row r="142" spans="1:2" ht="18" thickBot="1">
      <c r="A142" s="89" t="s">
        <v>838</v>
      </c>
      <c r="B142" s="89" t="s">
        <v>839</v>
      </c>
    </row>
    <row r="143" spans="1:2">
      <c r="A143" s="90"/>
    </row>
    <row r="144" spans="1:2">
      <c r="A144" s="90"/>
    </row>
    <row r="145" spans="1:2" ht="52.5">
      <c r="A145" s="84" t="s">
        <v>840</v>
      </c>
    </row>
    <row r="146" spans="1:2" ht="17.25">
      <c r="A146" s="86" t="s">
        <v>631</v>
      </c>
      <c r="B146" s="86" t="s">
        <v>632</v>
      </c>
    </row>
    <row r="147" spans="1:2" ht="17.25">
      <c r="A147" s="87" t="s">
        <v>841</v>
      </c>
      <c r="B147" s="87" t="s">
        <v>842</v>
      </c>
    </row>
    <row r="148" spans="1:2" ht="17.25">
      <c r="A148" s="87" t="s">
        <v>843</v>
      </c>
      <c r="B148" s="87" t="s">
        <v>844</v>
      </c>
    </row>
    <row r="149" spans="1:2" ht="17.25">
      <c r="A149" s="87" t="s">
        <v>845</v>
      </c>
      <c r="B149" s="87" t="s">
        <v>846</v>
      </c>
    </row>
    <row r="150" spans="1:2" ht="17.25">
      <c r="A150" s="87" t="s">
        <v>847</v>
      </c>
      <c r="B150" s="87" t="s">
        <v>848</v>
      </c>
    </row>
    <row r="151" spans="1:2" ht="34.5">
      <c r="A151" s="87" t="s">
        <v>849</v>
      </c>
      <c r="B151" s="87" t="s">
        <v>850</v>
      </c>
    </row>
    <row r="152" spans="1:2" ht="17.25">
      <c r="A152" s="87" t="s">
        <v>851</v>
      </c>
      <c r="B152" s="87" t="s">
        <v>852</v>
      </c>
    </row>
    <row r="153" spans="1:2" ht="17.25">
      <c r="A153" s="87" t="s">
        <v>853</v>
      </c>
      <c r="B153" s="87" t="s">
        <v>854</v>
      </c>
    </row>
    <row r="154" spans="1:2" ht="17.25">
      <c r="A154" s="87" t="s">
        <v>855</v>
      </c>
      <c r="B154" s="87" t="s">
        <v>856</v>
      </c>
    </row>
    <row r="155" spans="1:2" ht="17.25">
      <c r="A155" s="87" t="s">
        <v>857</v>
      </c>
      <c r="B155" s="87" t="s">
        <v>858</v>
      </c>
    </row>
    <row r="156" spans="1:2" ht="17.25">
      <c r="A156" s="87" t="s">
        <v>859</v>
      </c>
      <c r="B156" s="87" t="s">
        <v>860</v>
      </c>
    </row>
    <row r="157" spans="1:2" ht="17.25">
      <c r="A157" s="87" t="s">
        <v>861</v>
      </c>
      <c r="B157" s="87" t="s">
        <v>862</v>
      </c>
    </row>
    <row r="158" spans="1:2" ht="17.25">
      <c r="A158" s="87" t="s">
        <v>863</v>
      </c>
      <c r="B158" s="87" t="s">
        <v>864</v>
      </c>
    </row>
    <row r="159" spans="1:2" ht="17.25">
      <c r="A159" s="87" t="s">
        <v>865</v>
      </c>
      <c r="B159" s="87" t="s">
        <v>866</v>
      </c>
    </row>
    <row r="160" spans="1:2" ht="17.25">
      <c r="A160" s="87" t="s">
        <v>867</v>
      </c>
      <c r="B160" s="87" t="s">
        <v>868</v>
      </c>
    </row>
    <row r="161" spans="1:2" ht="34.5">
      <c r="A161" s="87" t="s">
        <v>869</v>
      </c>
      <c r="B161" s="87" t="s">
        <v>842</v>
      </c>
    </row>
    <row r="162" spans="1:2" ht="17.25">
      <c r="A162" s="87" t="s">
        <v>870</v>
      </c>
      <c r="B162" s="87" t="s">
        <v>871</v>
      </c>
    </row>
    <row r="163" spans="1:2" ht="17.25">
      <c r="A163" s="87" t="s">
        <v>872</v>
      </c>
      <c r="B163" s="87" t="s">
        <v>873</v>
      </c>
    </row>
    <row r="164" spans="1:2" ht="17.25">
      <c r="A164" s="87" t="s">
        <v>874</v>
      </c>
      <c r="B164" s="87" t="s">
        <v>875</v>
      </c>
    </row>
    <row r="165" spans="1:2" ht="17.25">
      <c r="A165" s="87" t="s">
        <v>876</v>
      </c>
      <c r="B165" s="87" t="s">
        <v>646</v>
      </c>
    </row>
    <row r="166" spans="1:2" ht="17.25">
      <c r="A166" s="87" t="s">
        <v>877</v>
      </c>
      <c r="B166" s="87" t="s">
        <v>878</v>
      </c>
    </row>
    <row r="167" spans="1:2" ht="18" thickBot="1">
      <c r="A167" s="89" t="s">
        <v>879</v>
      </c>
      <c r="B167" s="89" t="s">
        <v>880</v>
      </c>
    </row>
    <row r="168" spans="1:2">
      <c r="A168" s="90"/>
    </row>
    <row r="169" spans="1:2">
      <c r="A169" s="90"/>
    </row>
    <row r="170" spans="1:2" ht="52.5">
      <c r="A170" s="84" t="s">
        <v>881</v>
      </c>
    </row>
    <row r="171" spans="1:2" ht="17.25">
      <c r="A171" s="86" t="s">
        <v>631</v>
      </c>
      <c r="B171" s="86" t="s">
        <v>632</v>
      </c>
    </row>
    <row r="172" spans="1:2" ht="51.75">
      <c r="A172" s="87" t="s">
        <v>773</v>
      </c>
      <c r="B172" s="87" t="s">
        <v>774</v>
      </c>
    </row>
    <row r="173" spans="1:2" ht="17.25">
      <c r="A173" s="87" t="s">
        <v>882</v>
      </c>
      <c r="B173" s="87" t="s">
        <v>883</v>
      </c>
    </row>
    <row r="174" spans="1:2" ht="17.25">
      <c r="A174" s="87" t="s">
        <v>884</v>
      </c>
      <c r="B174" s="87" t="s">
        <v>761</v>
      </c>
    </row>
    <row r="175" spans="1:2" ht="17.25">
      <c r="A175" s="87" t="s">
        <v>885</v>
      </c>
      <c r="B175" s="87" t="s">
        <v>886</v>
      </c>
    </row>
    <row r="176" spans="1:2" ht="17.25">
      <c r="A176" s="87" t="s">
        <v>887</v>
      </c>
      <c r="B176" s="87" t="s">
        <v>736</v>
      </c>
    </row>
    <row r="177" spans="1:2" ht="17.25">
      <c r="A177" s="87" t="s">
        <v>888</v>
      </c>
      <c r="B177" s="87" t="s">
        <v>738</v>
      </c>
    </row>
    <row r="178" spans="1:2" ht="17.25">
      <c r="A178" s="87" t="s">
        <v>889</v>
      </c>
      <c r="B178" s="87" t="s">
        <v>890</v>
      </c>
    </row>
    <row r="179" spans="1:2" ht="17.25">
      <c r="A179" s="87" t="s">
        <v>891</v>
      </c>
      <c r="B179" s="87" t="s">
        <v>892</v>
      </c>
    </row>
    <row r="180" spans="1:2" ht="34.5">
      <c r="A180" s="87" t="s">
        <v>893</v>
      </c>
      <c r="B180" s="87" t="s">
        <v>894</v>
      </c>
    </row>
    <row r="181" spans="1:2" ht="34.5">
      <c r="A181" s="87" t="s">
        <v>895</v>
      </c>
      <c r="B181" s="87" t="s">
        <v>896</v>
      </c>
    </row>
    <row r="182" spans="1:2" ht="17.25">
      <c r="A182" s="87" t="s">
        <v>897</v>
      </c>
      <c r="B182" s="87" t="s">
        <v>898</v>
      </c>
    </row>
    <row r="183" spans="1:2" ht="34.5">
      <c r="A183" s="87" t="s">
        <v>899</v>
      </c>
      <c r="B183" s="87" t="s">
        <v>900</v>
      </c>
    </row>
    <row r="184" spans="1:2" ht="34.5">
      <c r="A184" s="87" t="s">
        <v>901</v>
      </c>
      <c r="B184" s="87" t="s">
        <v>902</v>
      </c>
    </row>
    <row r="185" spans="1:2" ht="17.25">
      <c r="A185" s="87" t="s">
        <v>903</v>
      </c>
      <c r="B185" s="87" t="s">
        <v>904</v>
      </c>
    </row>
    <row r="186" spans="1:2" ht="17.25">
      <c r="A186" s="87" t="s">
        <v>905</v>
      </c>
      <c r="B186" s="87" t="s">
        <v>906</v>
      </c>
    </row>
    <row r="187" spans="1:2" ht="34.5">
      <c r="A187" s="87" t="s">
        <v>907</v>
      </c>
      <c r="B187" s="87" t="s">
        <v>908</v>
      </c>
    </row>
    <row r="188" spans="1:2" ht="17.25">
      <c r="A188" s="87" t="s">
        <v>909</v>
      </c>
      <c r="B188" s="87" t="s">
        <v>910</v>
      </c>
    </row>
    <row r="189" spans="1:2" ht="17.25">
      <c r="A189" s="87" t="s">
        <v>911</v>
      </c>
      <c r="B189" s="87" t="s">
        <v>912</v>
      </c>
    </row>
    <row r="190" spans="1:2" ht="17.25">
      <c r="A190" s="87" t="s">
        <v>913</v>
      </c>
      <c r="B190" s="87" t="s">
        <v>914</v>
      </c>
    </row>
    <row r="191" spans="1:2" ht="17.25">
      <c r="A191" s="87" t="s">
        <v>915</v>
      </c>
      <c r="B191" s="87" t="s">
        <v>916</v>
      </c>
    </row>
    <row r="192" spans="1:2" ht="17.25">
      <c r="A192" s="87" t="s">
        <v>917</v>
      </c>
      <c r="B192" s="87" t="s">
        <v>918</v>
      </c>
    </row>
    <row r="193" spans="1:2" ht="17.25">
      <c r="A193" s="87" t="s">
        <v>919</v>
      </c>
      <c r="B193" s="87" t="s">
        <v>920</v>
      </c>
    </row>
    <row r="194" spans="1:2" ht="17.25">
      <c r="A194" s="87" t="s">
        <v>921</v>
      </c>
      <c r="B194" s="87" t="s">
        <v>886</v>
      </c>
    </row>
    <row r="195" spans="1:2" ht="17.25">
      <c r="A195" s="87" t="s">
        <v>922</v>
      </c>
      <c r="B195" s="87" t="s">
        <v>923</v>
      </c>
    </row>
    <row r="196" spans="1:2" ht="17.25">
      <c r="A196" s="87" t="s">
        <v>924</v>
      </c>
      <c r="B196" s="87" t="s">
        <v>925</v>
      </c>
    </row>
    <row r="197" spans="1:2" ht="18" thickBot="1">
      <c r="A197" s="89" t="s">
        <v>926</v>
      </c>
      <c r="B197" s="89" t="s">
        <v>927</v>
      </c>
    </row>
    <row r="198" spans="1:2">
      <c r="A198" s="90"/>
    </row>
    <row r="199" spans="1:2">
      <c r="A199" s="90"/>
    </row>
    <row r="200" spans="1:2" ht="52.5">
      <c r="A200" s="84" t="s">
        <v>928</v>
      </c>
    </row>
    <row r="201" spans="1:2" ht="29.25">
      <c r="A201" s="85" t="s">
        <v>929</v>
      </c>
    </row>
    <row r="202" spans="1:2" ht="17.25">
      <c r="A202" s="86" t="s">
        <v>631</v>
      </c>
      <c r="B202" s="86" t="s">
        <v>632</v>
      </c>
    </row>
    <row r="203" spans="1:2" ht="17.25">
      <c r="A203" s="87" t="s">
        <v>930</v>
      </c>
      <c r="B203" s="87" t="s">
        <v>761</v>
      </c>
    </row>
    <row r="204" spans="1:2" ht="17.25">
      <c r="A204" s="87" t="s">
        <v>931</v>
      </c>
      <c r="B204" s="87" t="s">
        <v>932</v>
      </c>
    </row>
    <row r="205" spans="1:2" ht="18" thickBot="1">
      <c r="A205" s="89" t="s">
        <v>933</v>
      </c>
      <c r="B205" s="89" t="s">
        <v>934</v>
      </c>
    </row>
    <row r="206" spans="1:2">
      <c r="A206" s="90"/>
    </row>
    <row r="207" spans="1:2">
      <c r="A207" s="90"/>
    </row>
    <row r="208" spans="1:2" ht="52.5">
      <c r="A208" s="84" t="s">
        <v>935</v>
      </c>
    </row>
    <row r="209" spans="1:2" ht="17.25">
      <c r="A209" s="86" t="s">
        <v>936</v>
      </c>
      <c r="B209" s="86" t="s">
        <v>937</v>
      </c>
    </row>
    <row r="210" spans="1:2" ht="17.25">
      <c r="A210" s="95" t="s">
        <v>938</v>
      </c>
      <c r="B210" s="96" t="s">
        <v>939</v>
      </c>
    </row>
    <row r="211" spans="1:2" ht="17.25">
      <c r="A211" s="95"/>
      <c r="B211" s="96" t="s">
        <v>940</v>
      </c>
    </row>
    <row r="212" spans="1:2" ht="17.25">
      <c r="A212" s="95"/>
      <c r="B212" s="96" t="s">
        <v>941</v>
      </c>
    </row>
    <row r="213" spans="1:2" ht="17.25">
      <c r="A213" s="95"/>
      <c r="B213" s="96" t="s">
        <v>942</v>
      </c>
    </row>
    <row r="214" spans="1:2" ht="17.25">
      <c r="A214" s="95"/>
      <c r="B214" s="96" t="s">
        <v>943</v>
      </c>
    </row>
    <row r="215" spans="1:2" ht="51.75">
      <c r="A215" s="95" t="s">
        <v>774</v>
      </c>
      <c r="B215" s="96" t="s">
        <v>944</v>
      </c>
    </row>
    <row r="216" spans="1:2" ht="17.25">
      <c r="A216" s="95"/>
      <c r="B216" s="96" t="s">
        <v>945</v>
      </c>
    </row>
    <row r="217" spans="1:2" ht="17.25">
      <c r="A217" s="95"/>
      <c r="B217" s="96" t="s">
        <v>946</v>
      </c>
    </row>
    <row r="218" spans="1:2" ht="17.25">
      <c r="A218" s="95" t="s">
        <v>920</v>
      </c>
      <c r="B218" s="96" t="s">
        <v>947</v>
      </c>
    </row>
    <row r="219" spans="1:2" ht="17.25">
      <c r="A219" s="95"/>
      <c r="B219" s="96" t="s">
        <v>948</v>
      </c>
    </row>
    <row r="220" spans="1:2" ht="17.25">
      <c r="A220" s="95" t="s">
        <v>908</v>
      </c>
      <c r="B220" s="96" t="s">
        <v>949</v>
      </c>
    </row>
    <row r="221" spans="1:2" ht="34.5">
      <c r="A221" s="95"/>
      <c r="B221" s="97" t="s">
        <v>950</v>
      </c>
    </row>
    <row r="222" spans="1:2" ht="17.25">
      <c r="A222" s="95"/>
      <c r="B222" s="96" t="s">
        <v>951</v>
      </c>
    </row>
    <row r="223" spans="1:2" ht="17.25">
      <c r="A223" s="95"/>
      <c r="B223" s="96" t="s">
        <v>952</v>
      </c>
    </row>
    <row r="224" spans="1:2" ht="17.25">
      <c r="A224" s="95" t="s">
        <v>953</v>
      </c>
      <c r="B224" s="96" t="s">
        <v>954</v>
      </c>
    </row>
    <row r="225" spans="1:2" ht="17.25">
      <c r="A225" s="95"/>
      <c r="B225" s="96" t="s">
        <v>955</v>
      </c>
    </row>
    <row r="226" spans="1:2" ht="34.5">
      <c r="A226" s="95" t="s">
        <v>956</v>
      </c>
      <c r="B226" s="96" t="s">
        <v>957</v>
      </c>
    </row>
    <row r="227" spans="1:2" ht="17.25">
      <c r="A227" s="95"/>
      <c r="B227" s="96" t="s">
        <v>958</v>
      </c>
    </row>
    <row r="228" spans="1:2" ht="17.25">
      <c r="A228" s="95"/>
      <c r="B228" s="96" t="s">
        <v>959</v>
      </c>
    </row>
    <row r="229" spans="1:2" ht="17.25">
      <c r="A229" s="95"/>
      <c r="B229" s="96" t="s">
        <v>960</v>
      </c>
    </row>
    <row r="230" spans="1:2" ht="17.25">
      <c r="A230" s="95" t="s">
        <v>833</v>
      </c>
      <c r="B230" s="96" t="s">
        <v>961</v>
      </c>
    </row>
    <row r="231" spans="1:2" ht="34.5">
      <c r="A231" s="95"/>
      <c r="B231" s="96" t="s">
        <v>962</v>
      </c>
    </row>
    <row r="232" spans="1:2" ht="34.5">
      <c r="A232" s="95" t="s">
        <v>852</v>
      </c>
      <c r="B232" s="96" t="s">
        <v>963</v>
      </c>
    </row>
    <row r="233" spans="1:2" ht="17.25">
      <c r="A233" s="95"/>
      <c r="B233" s="96" t="s">
        <v>964</v>
      </c>
    </row>
    <row r="234" spans="1:2" ht="17.25">
      <c r="A234" s="95"/>
      <c r="B234" s="96" t="s">
        <v>965</v>
      </c>
    </row>
    <row r="235" spans="1:2" ht="17.25">
      <c r="A235" s="95"/>
      <c r="B235" s="96" t="s">
        <v>966</v>
      </c>
    </row>
    <row r="236" spans="1:2" ht="17.25">
      <c r="A236" s="95" t="s">
        <v>890</v>
      </c>
      <c r="B236" s="96" t="s">
        <v>967</v>
      </c>
    </row>
    <row r="237" spans="1:2" ht="17.25">
      <c r="A237" s="95"/>
      <c r="B237" s="96" t="s">
        <v>968</v>
      </c>
    </row>
    <row r="238" spans="1:2" ht="34.5">
      <c r="A238" s="95"/>
      <c r="B238" s="96" t="s">
        <v>969</v>
      </c>
    </row>
    <row r="239" spans="1:2" ht="34.5">
      <c r="A239" s="95"/>
      <c r="B239" s="96" t="s">
        <v>970</v>
      </c>
    </row>
    <row r="240" spans="1:2" ht="17.25">
      <c r="A240" s="95"/>
      <c r="B240" s="96" t="s">
        <v>971</v>
      </c>
    </row>
    <row r="241" spans="1:2" ht="17.25">
      <c r="A241" s="95" t="s">
        <v>972</v>
      </c>
      <c r="B241" s="96" t="s">
        <v>973</v>
      </c>
    </row>
    <row r="242" spans="1:2" ht="17.25">
      <c r="A242" s="95"/>
      <c r="B242" s="96" t="s">
        <v>974</v>
      </c>
    </row>
    <row r="243" spans="1:2" ht="17.25">
      <c r="A243" s="95"/>
      <c r="B243" s="96" t="s">
        <v>975</v>
      </c>
    </row>
    <row r="244" spans="1:2" ht="17.25">
      <c r="A244" s="95"/>
      <c r="B244" s="96" t="s">
        <v>976</v>
      </c>
    </row>
    <row r="245" spans="1:2" ht="17.25">
      <c r="A245" s="95" t="s">
        <v>916</v>
      </c>
      <c r="B245" s="96" t="s">
        <v>977</v>
      </c>
    </row>
    <row r="246" spans="1:2" ht="17.25">
      <c r="A246" s="95"/>
      <c r="B246" s="96" t="s">
        <v>978</v>
      </c>
    </row>
    <row r="247" spans="1:2" ht="34.5">
      <c r="A247" s="95"/>
      <c r="B247" s="96" t="s">
        <v>979</v>
      </c>
    </row>
    <row r="248" spans="1:2" ht="18" thickBot="1">
      <c r="A248" s="98" t="s">
        <v>980</v>
      </c>
      <c r="B248" s="99" t="s">
        <v>981</v>
      </c>
    </row>
    <row r="249" spans="1:2">
      <c r="A249" s="100"/>
    </row>
    <row r="250" spans="1:2">
      <c r="A250" s="100"/>
    </row>
    <row r="251" spans="1:2" ht="52.5">
      <c r="A251" s="101" t="s">
        <v>982</v>
      </c>
    </row>
    <row r="252" spans="1:2" ht="17.25">
      <c r="A252" s="102" t="s">
        <v>936</v>
      </c>
      <c r="B252" s="86" t="s">
        <v>937</v>
      </c>
    </row>
    <row r="253" spans="1:2" ht="17.25">
      <c r="A253" s="95" t="s">
        <v>983</v>
      </c>
      <c r="B253" s="96" t="s">
        <v>984</v>
      </c>
    </row>
    <row r="254" spans="1:2" ht="17.25">
      <c r="A254" s="95"/>
      <c r="B254" s="87" t="s">
        <v>985</v>
      </c>
    </row>
    <row r="255" spans="1:2" ht="17.25">
      <c r="A255" s="95"/>
      <c r="B255" s="96" t="s">
        <v>986</v>
      </c>
    </row>
    <row r="256" spans="1:2" ht="17.25">
      <c r="A256" s="95"/>
      <c r="B256" s="96" t="s">
        <v>987</v>
      </c>
    </row>
    <row r="257" spans="1:2" ht="17.25">
      <c r="A257" s="95"/>
      <c r="B257" s="96" t="s">
        <v>988</v>
      </c>
    </row>
    <row r="258" spans="1:2" ht="17.25">
      <c r="A258" s="95" t="s">
        <v>703</v>
      </c>
      <c r="B258" s="96" t="s">
        <v>989</v>
      </c>
    </row>
    <row r="259" spans="1:2" ht="17.25">
      <c r="A259" s="95"/>
      <c r="B259" s="96" t="s">
        <v>990</v>
      </c>
    </row>
    <row r="260" spans="1:2" ht="17.25">
      <c r="A260" s="95"/>
      <c r="B260" s="96" t="s">
        <v>991</v>
      </c>
    </row>
    <row r="261" spans="1:2" ht="34.5">
      <c r="A261" s="95"/>
      <c r="B261" s="96" t="s">
        <v>992</v>
      </c>
    </row>
    <row r="262" spans="1:2" ht="51.75">
      <c r="A262" s="95"/>
      <c r="B262" s="96" t="s">
        <v>993</v>
      </c>
    </row>
    <row r="263" spans="1:2" ht="34.5">
      <c r="A263" s="95"/>
      <c r="B263" s="96" t="s">
        <v>994</v>
      </c>
    </row>
    <row r="264" spans="1:2" ht="34.5">
      <c r="A264" s="95"/>
      <c r="B264" s="96" t="s">
        <v>995</v>
      </c>
    </row>
    <row r="265" spans="1:2" ht="17.25">
      <c r="A265" s="95"/>
      <c r="B265" s="96" t="s">
        <v>996</v>
      </c>
    </row>
    <row r="266" spans="1:2" ht="17.25">
      <c r="A266" s="95" t="s">
        <v>997</v>
      </c>
      <c r="B266" s="96" t="s">
        <v>998</v>
      </c>
    </row>
    <row r="267" spans="1:2" ht="17.25">
      <c r="A267" s="95"/>
      <c r="B267" s="96" t="s">
        <v>999</v>
      </c>
    </row>
    <row r="268" spans="1:2" ht="17.25">
      <c r="A268" s="95"/>
      <c r="B268" s="96" t="s">
        <v>1000</v>
      </c>
    </row>
    <row r="269" spans="1:2" ht="34.5">
      <c r="A269" s="95" t="s">
        <v>648</v>
      </c>
      <c r="B269" s="96" t="s">
        <v>1001</v>
      </c>
    </row>
    <row r="270" spans="1:2" ht="17.25">
      <c r="A270" s="95"/>
      <c r="B270" s="96" t="s">
        <v>1002</v>
      </c>
    </row>
    <row r="271" spans="1:2" ht="69">
      <c r="A271" s="95" t="s">
        <v>1003</v>
      </c>
      <c r="B271" s="96" t="s">
        <v>1004</v>
      </c>
    </row>
    <row r="272" spans="1:2" ht="17.25">
      <c r="A272" s="95"/>
      <c r="B272" s="96" t="s">
        <v>1005</v>
      </c>
    </row>
    <row r="273" spans="1:2" ht="17.25">
      <c r="A273" s="95"/>
      <c r="B273" s="96" t="s">
        <v>1006</v>
      </c>
    </row>
    <row r="274" spans="1:2" ht="34.5">
      <c r="A274" s="95"/>
      <c r="B274" s="96" t="s">
        <v>1007</v>
      </c>
    </row>
    <row r="275" spans="1:2" ht="51.75">
      <c r="A275" s="95"/>
      <c r="B275" s="96" t="s">
        <v>1008</v>
      </c>
    </row>
    <row r="276" spans="1:2" ht="17.25">
      <c r="A276" s="95" t="s">
        <v>886</v>
      </c>
      <c r="B276" s="96" t="s">
        <v>1009</v>
      </c>
    </row>
    <row r="277" spans="1:2" ht="17.25">
      <c r="A277" s="95"/>
      <c r="B277" s="96" t="s">
        <v>1010</v>
      </c>
    </row>
    <row r="278" spans="1:2" ht="17.25">
      <c r="A278" s="95"/>
      <c r="B278" s="96" t="s">
        <v>1011</v>
      </c>
    </row>
    <row r="279" spans="1:2" ht="34.5">
      <c r="A279" s="95"/>
      <c r="B279" s="96" t="s">
        <v>1012</v>
      </c>
    </row>
    <row r="280" spans="1:2" ht="17.25">
      <c r="A280" s="95"/>
      <c r="B280" s="96" t="s">
        <v>1013</v>
      </c>
    </row>
    <row r="281" spans="1:2" ht="17.25">
      <c r="A281" s="95"/>
      <c r="B281" s="96" t="s">
        <v>1014</v>
      </c>
    </row>
    <row r="282" spans="1:2" ht="17.25">
      <c r="A282" s="95"/>
      <c r="B282" s="96" t="s">
        <v>1015</v>
      </c>
    </row>
    <row r="283" spans="1:2" ht="17.25">
      <c r="A283" s="95" t="s">
        <v>761</v>
      </c>
      <c r="B283" s="96" t="s">
        <v>1016</v>
      </c>
    </row>
    <row r="284" spans="1:2" ht="17.25">
      <c r="A284" s="95"/>
      <c r="B284" s="96" t="s">
        <v>1017</v>
      </c>
    </row>
    <row r="285" spans="1:2" ht="17.25">
      <c r="A285" s="95" t="s">
        <v>873</v>
      </c>
      <c r="B285" s="96" t="s">
        <v>1018</v>
      </c>
    </row>
    <row r="286" spans="1:2" ht="17.25">
      <c r="A286" s="95"/>
      <c r="B286" s="96" t="s">
        <v>1019</v>
      </c>
    </row>
    <row r="287" spans="1:2" ht="17.25">
      <c r="A287" s="95"/>
      <c r="B287" s="96" t="s">
        <v>1020</v>
      </c>
    </row>
    <row r="288" spans="1:2" ht="17.25">
      <c r="A288" s="95"/>
      <c r="B288" s="96" t="s">
        <v>1021</v>
      </c>
    </row>
    <row r="289" spans="1:2" ht="17.25">
      <c r="A289" s="95"/>
      <c r="B289" s="96" t="s">
        <v>1022</v>
      </c>
    </row>
    <row r="290" spans="1:2" ht="17.25">
      <c r="A290" s="95" t="s">
        <v>744</v>
      </c>
      <c r="B290" s="96" t="s">
        <v>1023</v>
      </c>
    </row>
    <row r="291" spans="1:2" ht="17.25">
      <c r="A291" s="95"/>
      <c r="B291" s="96" t="s">
        <v>1024</v>
      </c>
    </row>
    <row r="292" spans="1:2" ht="17.25">
      <c r="A292" s="95"/>
      <c r="B292" s="96" t="s">
        <v>1025</v>
      </c>
    </row>
    <row r="293" spans="1:2" ht="17.25">
      <c r="A293" s="95"/>
      <c r="B293" s="96" t="s">
        <v>1026</v>
      </c>
    </row>
    <row r="294" spans="1:2" ht="17.25">
      <c r="A294" s="95" t="s">
        <v>750</v>
      </c>
      <c r="B294" s="96" t="s">
        <v>1027</v>
      </c>
    </row>
    <row r="295" spans="1:2" ht="17.25">
      <c r="A295" s="95"/>
      <c r="B295" s="96" t="s">
        <v>1028</v>
      </c>
    </row>
    <row r="296" spans="1:2" ht="17.25">
      <c r="A296" s="95"/>
      <c r="B296" s="96" t="s">
        <v>1029</v>
      </c>
    </row>
    <row r="297" spans="1:2" ht="17.25">
      <c r="A297" s="95"/>
      <c r="B297" s="96" t="s">
        <v>1030</v>
      </c>
    </row>
    <row r="298" spans="1:2" ht="34.5">
      <c r="A298" s="103" t="s">
        <v>1031</v>
      </c>
      <c r="B298" s="96" t="s">
        <v>1032</v>
      </c>
    </row>
    <row r="299" spans="1:2" ht="17.25">
      <c r="A299" s="95" t="s">
        <v>1033</v>
      </c>
      <c r="B299" s="96" t="s">
        <v>1034</v>
      </c>
    </row>
    <row r="300" spans="1:2" ht="17.25">
      <c r="A300" s="95"/>
      <c r="B300" s="96" t="s">
        <v>1035</v>
      </c>
    </row>
    <row r="301" spans="1:2" ht="17.25">
      <c r="A301" s="95"/>
      <c r="B301" s="96" t="s">
        <v>1036</v>
      </c>
    </row>
    <row r="302" spans="1:2" ht="17.25">
      <c r="A302" s="95"/>
      <c r="B302" s="96" t="s">
        <v>1037</v>
      </c>
    </row>
    <row r="303" spans="1:2" ht="51.75">
      <c r="A303" s="95"/>
      <c r="B303" s="96" t="s">
        <v>1038</v>
      </c>
    </row>
    <row r="304" spans="1:2" ht="17.25">
      <c r="A304" s="95"/>
      <c r="B304" s="96" t="s">
        <v>1039</v>
      </c>
    </row>
    <row r="305" spans="1:2" ht="17.25">
      <c r="A305" s="95"/>
      <c r="B305" s="96" t="s">
        <v>1040</v>
      </c>
    </row>
    <row r="306" spans="1:2" ht="17.25">
      <c r="A306" s="95" t="s">
        <v>756</v>
      </c>
      <c r="B306" s="96" t="s">
        <v>1041</v>
      </c>
    </row>
    <row r="307" spans="1:2" ht="17.25">
      <c r="A307" s="95"/>
      <c r="B307" s="96" t="s">
        <v>1042</v>
      </c>
    </row>
    <row r="308" spans="1:2" ht="17.25">
      <c r="A308" s="95"/>
      <c r="B308" s="96" t="s">
        <v>1043</v>
      </c>
    </row>
    <row r="309" spans="1:2" ht="17.25">
      <c r="A309" s="95"/>
      <c r="B309" s="96" t="s">
        <v>1044</v>
      </c>
    </row>
    <row r="310" spans="1:2" ht="34.5">
      <c r="A310" s="95"/>
      <c r="B310" s="96" t="s">
        <v>1045</v>
      </c>
    </row>
    <row r="311" spans="1:2" ht="35.25" thickBot="1">
      <c r="A311" s="104"/>
      <c r="B311" s="99" t="s">
        <v>1046</v>
      </c>
    </row>
    <row r="312" spans="1:2">
      <c r="A312" s="90"/>
    </row>
    <row r="313" spans="1:2">
      <c r="A313" s="90"/>
    </row>
  </sheetData>
  <mergeCells count="25">
    <mergeCell ref="A306:A311"/>
    <mergeCell ref="A276:A282"/>
    <mergeCell ref="A283:A284"/>
    <mergeCell ref="A285:A289"/>
    <mergeCell ref="A290:A293"/>
    <mergeCell ref="A294:A297"/>
    <mergeCell ref="A299:A305"/>
    <mergeCell ref="A245:A247"/>
    <mergeCell ref="A253:A257"/>
    <mergeCell ref="A258:A265"/>
    <mergeCell ref="A266:A268"/>
    <mergeCell ref="A269:A270"/>
    <mergeCell ref="A271:A275"/>
    <mergeCell ref="A224:A225"/>
    <mergeCell ref="A226:A229"/>
    <mergeCell ref="A230:A231"/>
    <mergeCell ref="A232:A235"/>
    <mergeCell ref="A236:A240"/>
    <mergeCell ref="A241:A244"/>
    <mergeCell ref="A20:A21"/>
    <mergeCell ref="A68:A70"/>
    <mergeCell ref="A210:A214"/>
    <mergeCell ref="A215:A217"/>
    <mergeCell ref="A218:A219"/>
    <mergeCell ref="A220:A223"/>
  </mergeCells>
  <hyperlinks>
    <hyperlink ref="A186" r:id="rId1" display="https://support.microsoft.com/en-us/office/video-use-autofill-and-flash-fill-2e79a709-c814-4b27-8bc2-c4dc84d49464" xr:uid="{E8622F40-F8E4-4281-975F-237D825974F7}"/>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zoomScale="115" zoomScaleNormal="115" workbookViewId="0">
      <selection activeCell="A4" sqref="A4:C4"/>
      <pivotSelection pane="bottomRight" showHeader="1" extendable="1" axis="axisRow" max="5" activeRow="3" previousRow="3" click="1" r:id="rId1">
        <pivotArea dataOnly="0" fieldPosition="0">
          <references count="1">
            <reference field="2" count="1">
              <x v="1"/>
            </reference>
          </references>
        </pivotArea>
      </pivotSelection>
    </sheetView>
  </sheetViews>
  <sheetFormatPr defaultRowHeight="15"/>
  <cols>
    <col min="1" max="1" width="11.28515625" bestFit="1" customWidth="1"/>
    <col min="2" max="2" width="14.42578125" customWidth="1"/>
    <col min="3" max="3" width="19.42578125" bestFit="1" customWidth="1"/>
  </cols>
  <sheetData>
    <row r="1" spans="1:5" ht="28.5">
      <c r="A1" s="69" t="s">
        <v>236</v>
      </c>
      <c r="B1" s="69"/>
      <c r="C1" s="69"/>
      <c r="D1" s="69"/>
      <c r="E1" s="69"/>
    </row>
    <row r="3" spans="1:5">
      <c r="A3" s="48" t="s">
        <v>183</v>
      </c>
      <c r="B3" s="48" t="s">
        <v>190</v>
      </c>
      <c r="C3" t="s">
        <v>232</v>
      </c>
    </row>
    <row r="4" spans="1:5">
      <c r="A4" s="10" t="s">
        <v>233</v>
      </c>
      <c r="C4" s="47">
        <v>103</v>
      </c>
    </row>
    <row r="5" spans="1:5">
      <c r="B5" t="s">
        <v>194</v>
      </c>
      <c r="C5" s="47">
        <v>103</v>
      </c>
    </row>
    <row r="6" spans="1:5">
      <c r="A6" s="10" t="s">
        <v>234</v>
      </c>
      <c r="C6" s="47">
        <v>390</v>
      </c>
    </row>
    <row r="7" spans="1:5">
      <c r="B7" t="s">
        <v>194</v>
      </c>
      <c r="C7" s="47">
        <v>390</v>
      </c>
    </row>
    <row r="8" spans="1:5">
      <c r="A8" s="10" t="s">
        <v>235</v>
      </c>
      <c r="C8" s="47">
        <v>493</v>
      </c>
    </row>
  </sheetData>
  <mergeCells count="1">
    <mergeCell ref="A1:E1"/>
  </mergeCells>
  <pageMargins left="0.7" right="0.7" top="0.75" bottom="0.75" header="0.3" footer="0.3"/>
  <pageSetup orientation="portrait" horizontalDpi="300" verticalDpi="300" r:id="rId2"/>
  <drawing r:id="rId3"/>
  <extLst>
    <ext xmlns:x14="http://schemas.microsoft.com/office/spreadsheetml/2009/9/main" uri="{A8765BA9-456A-4dab-B4F3-ACF838C121DE}">
      <x14:slicerList>
        <x14:slicer r:id="rId4"/>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zoomScale="190" zoomScaleNormal="190" workbookViewId="0">
      <selection activeCell="B17" sqref="B17"/>
    </sheetView>
  </sheetViews>
  <sheetFormatPr defaultRowHeight="15"/>
  <cols>
    <col min="1" max="1" width="14.28515625" bestFit="1" customWidth="1"/>
    <col min="2" max="2" width="14.42578125" customWidth="1"/>
    <col min="3" max="3" width="11" bestFit="1" customWidth="1"/>
  </cols>
  <sheetData>
    <row r="1" spans="1:4" ht="28.5">
      <c r="A1" s="68" t="s">
        <v>237</v>
      </c>
      <c r="B1" s="68"/>
      <c r="C1" s="68"/>
      <c r="D1" s="68"/>
    </row>
    <row r="3" spans="1:4">
      <c r="A3" s="54" t="s">
        <v>190</v>
      </c>
      <c r="B3" s="55" t="s">
        <v>191</v>
      </c>
      <c r="C3" s="56" t="s">
        <v>183</v>
      </c>
    </row>
    <row r="4" spans="1:4" hidden="1">
      <c r="A4" t="s">
        <v>192</v>
      </c>
      <c r="B4" s="9">
        <v>25</v>
      </c>
      <c r="C4" s="10">
        <v>42374</v>
      </c>
    </row>
    <row r="5" spans="1:4">
      <c r="A5" t="s">
        <v>193</v>
      </c>
      <c r="B5" s="9">
        <v>65</v>
      </c>
      <c r="C5" s="10">
        <v>42384</v>
      </c>
    </row>
    <row r="6" spans="1:4" hidden="1">
      <c r="A6" t="s">
        <v>192</v>
      </c>
      <c r="B6" s="9">
        <v>58</v>
      </c>
      <c r="C6" s="10">
        <v>42394</v>
      </c>
    </row>
    <row r="7" spans="1:4">
      <c r="A7" t="s">
        <v>193</v>
      </c>
      <c r="B7" s="9">
        <v>400</v>
      </c>
      <c r="C7" s="10">
        <v>42403</v>
      </c>
    </row>
    <row r="8" spans="1:4">
      <c r="A8" t="s">
        <v>194</v>
      </c>
      <c r="B8" s="9">
        <v>25</v>
      </c>
      <c r="C8" s="10">
        <v>42375</v>
      </c>
    </row>
    <row r="9" spans="1:4">
      <c r="A9" t="s">
        <v>195</v>
      </c>
      <c r="B9" s="9">
        <v>65</v>
      </c>
      <c r="C9" s="10">
        <v>42435</v>
      </c>
    </row>
    <row r="10" spans="1:4" hidden="1">
      <c r="A10" t="s">
        <v>196</v>
      </c>
      <c r="B10" s="9">
        <v>47</v>
      </c>
      <c r="C10" s="10">
        <v>42407</v>
      </c>
    </row>
    <row r="11" spans="1:4" hidden="1">
      <c r="A11" t="s">
        <v>192</v>
      </c>
      <c r="B11" s="9">
        <v>425</v>
      </c>
      <c r="C11" s="10">
        <v>42583</v>
      </c>
    </row>
    <row r="12" spans="1:4">
      <c r="A12" t="s">
        <v>195</v>
      </c>
      <c r="B12" s="9">
        <v>100</v>
      </c>
      <c r="C12" s="10">
        <v>42616</v>
      </c>
    </row>
    <row r="13" spans="1:4">
      <c r="A13" t="s">
        <v>194</v>
      </c>
      <c r="B13" s="9">
        <v>255</v>
      </c>
      <c r="C13" s="10">
        <v>42571</v>
      </c>
    </row>
    <row r="14" spans="1:4">
      <c r="A14" t="s">
        <v>194</v>
      </c>
      <c r="B14" s="9">
        <v>135</v>
      </c>
      <c r="C14" s="10">
        <v>42573</v>
      </c>
    </row>
    <row r="15" spans="1:4">
      <c r="A15" t="s">
        <v>197</v>
      </c>
      <c r="B15" s="9">
        <v>225</v>
      </c>
      <c r="C15" s="10">
        <v>42527</v>
      </c>
    </row>
    <row r="16" spans="1:4">
      <c r="A16" t="s">
        <v>197</v>
      </c>
      <c r="B16" s="9">
        <v>125</v>
      </c>
      <c r="C16" s="10">
        <v>42526</v>
      </c>
    </row>
    <row r="17" spans="1:3">
      <c r="A17" t="s">
        <v>198</v>
      </c>
      <c r="B17" s="9">
        <v>56</v>
      </c>
      <c r="C17" s="10">
        <v>42498</v>
      </c>
    </row>
    <row r="18" spans="1:3">
      <c r="A18" t="s">
        <v>199</v>
      </c>
      <c r="B18" s="9">
        <v>89</v>
      </c>
      <c r="C18" s="10">
        <v>42559</v>
      </c>
    </row>
    <row r="19" spans="1:3">
      <c r="A19" t="s">
        <v>198</v>
      </c>
      <c r="B19" s="9">
        <v>25</v>
      </c>
      <c r="C19" s="10">
        <v>42563</v>
      </c>
    </row>
    <row r="20" spans="1:3">
      <c r="A20" t="s">
        <v>194</v>
      </c>
      <c r="B20" s="9">
        <v>78</v>
      </c>
      <c r="C20" s="10">
        <v>42374</v>
      </c>
    </row>
    <row r="21" spans="1:3" hidden="1">
      <c r="A21" t="s">
        <v>192</v>
      </c>
      <c r="B21" s="9">
        <v>45</v>
      </c>
      <c r="C21" s="10">
        <v>42469</v>
      </c>
    </row>
    <row r="22" spans="1:3" hidden="1">
      <c r="A22" t="s">
        <v>192</v>
      </c>
      <c r="B22" s="9">
        <v>87</v>
      </c>
      <c r="C22" s="10">
        <v>42465</v>
      </c>
    </row>
    <row r="23" spans="1:3" hidden="1">
      <c r="A23" t="s">
        <v>192</v>
      </c>
      <c r="B23" s="9">
        <v>98</v>
      </c>
      <c r="C23" s="10">
        <v>42391</v>
      </c>
    </row>
    <row r="24" spans="1:3">
      <c r="A24" t="s">
        <v>195</v>
      </c>
      <c r="B24" s="9">
        <v>65</v>
      </c>
      <c r="C24" s="10">
        <v>42418</v>
      </c>
    </row>
    <row r="25" spans="1:3">
      <c r="A25" t="s">
        <v>193</v>
      </c>
      <c r="B25" s="9">
        <v>52</v>
      </c>
      <c r="C25" s="10">
        <v>42386</v>
      </c>
    </row>
    <row r="26" spans="1:3" hidden="1">
      <c r="A26" t="s">
        <v>196</v>
      </c>
      <c r="B26" s="9">
        <v>47</v>
      </c>
      <c r="C26" s="10">
        <v>42476</v>
      </c>
    </row>
    <row r="27" spans="1:3" hidden="1">
      <c r="A27" t="s">
        <v>196</v>
      </c>
      <c r="B27" s="9">
        <v>78</v>
      </c>
      <c r="C27" s="10">
        <v>42435</v>
      </c>
    </row>
    <row r="28" spans="1:3">
      <c r="B28" s="66"/>
    </row>
  </sheetData>
  <mergeCells count="1">
    <mergeCell ref="A1:D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
  <sheetViews>
    <sheetView zoomScale="130" zoomScaleNormal="130" workbookViewId="0">
      <selection activeCell="K7" sqref="K7"/>
    </sheetView>
  </sheetViews>
  <sheetFormatPr defaultRowHeight="15"/>
  <sheetData>
    <row r="1" spans="1:11" ht="28.5">
      <c r="A1" s="69" t="s">
        <v>200</v>
      </c>
      <c r="B1" s="69"/>
      <c r="C1" s="69"/>
      <c r="D1" s="69"/>
      <c r="E1" s="69"/>
      <c r="F1" s="69"/>
      <c r="G1" s="69"/>
      <c r="H1" s="69"/>
      <c r="I1" s="69"/>
      <c r="J1" s="69"/>
      <c r="K1" s="3"/>
    </row>
  </sheetData>
  <mergeCells count="1">
    <mergeCell ref="A1:J1"/>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zoomScale="145" zoomScaleNormal="145" workbookViewId="0">
      <selection activeCell="A2" sqref="A2"/>
    </sheetView>
  </sheetViews>
  <sheetFormatPr defaultRowHeight="15"/>
  <cols>
    <col min="1" max="1" width="21.5703125" bestFit="1" customWidth="1"/>
    <col min="2" max="4" width="10.7109375" bestFit="1" customWidth="1"/>
    <col min="5" max="6" width="11.7109375" bestFit="1" customWidth="1"/>
  </cols>
  <sheetData>
    <row r="1" spans="1:6" ht="18.75">
      <c r="A1" s="50" t="s">
        <v>247</v>
      </c>
    </row>
    <row r="2" spans="1:6">
      <c r="A2" t="s">
        <v>248</v>
      </c>
      <c r="B2" s="4" t="s">
        <v>238</v>
      </c>
      <c r="C2" s="4" t="s">
        <v>239</v>
      </c>
      <c r="D2" s="4" t="s">
        <v>240</v>
      </c>
      <c r="E2" s="4" t="s">
        <v>241</v>
      </c>
      <c r="F2" s="4" t="s">
        <v>227</v>
      </c>
    </row>
    <row r="3" spans="1:6">
      <c r="A3" t="s">
        <v>242</v>
      </c>
      <c r="B3" s="49">
        <v>2730</v>
      </c>
      <c r="C3" s="49">
        <v>2460</v>
      </c>
      <c r="D3" s="49">
        <v>3480</v>
      </c>
      <c r="E3" s="49">
        <v>4110</v>
      </c>
      <c r="F3" s="47">
        <f>SUM(B3:E3)</f>
        <v>12780</v>
      </c>
    </row>
    <row r="4" spans="1:6">
      <c r="A4" t="s">
        <v>243</v>
      </c>
      <c r="B4" s="49">
        <v>1500</v>
      </c>
      <c r="C4" s="49">
        <v>1600</v>
      </c>
      <c r="D4" s="49">
        <v>2400</v>
      </c>
      <c r="E4" s="49">
        <v>3500</v>
      </c>
      <c r="F4" s="47">
        <f t="shared" ref="F4:F6" si="0">SUM(B4:E4)</f>
        <v>9000</v>
      </c>
    </row>
    <row r="5" spans="1:6">
      <c r="A5" t="s">
        <v>244</v>
      </c>
      <c r="B5" s="49">
        <v>1000</v>
      </c>
      <c r="C5" s="49">
        <v>1200</v>
      </c>
      <c r="D5" s="49">
        <v>1500</v>
      </c>
      <c r="E5" s="49">
        <v>2000</v>
      </c>
      <c r="F5" s="47">
        <f t="shared" si="0"/>
        <v>5700</v>
      </c>
    </row>
    <row r="6" spans="1:6">
      <c r="A6" t="s">
        <v>245</v>
      </c>
      <c r="B6" s="49">
        <v>900</v>
      </c>
      <c r="C6" s="49">
        <v>1200</v>
      </c>
      <c r="D6" s="49">
        <v>1500</v>
      </c>
      <c r="E6" s="49">
        <v>1800</v>
      </c>
      <c r="F6" s="47">
        <f t="shared" si="0"/>
        <v>5400</v>
      </c>
    </row>
    <row r="7" spans="1:6">
      <c r="A7" t="s">
        <v>246</v>
      </c>
      <c r="B7" s="47">
        <f>SUM(B3:B6)</f>
        <v>6130</v>
      </c>
      <c r="C7" s="47">
        <f t="shared" ref="C7:F7" si="1">SUM(C3:C6)</f>
        <v>6460</v>
      </c>
      <c r="D7" s="47">
        <f t="shared" si="1"/>
        <v>8880</v>
      </c>
      <c r="E7" s="47">
        <f t="shared" si="1"/>
        <v>11410</v>
      </c>
      <c r="F7" s="47">
        <f t="shared" si="1"/>
        <v>32880</v>
      </c>
    </row>
  </sheetData>
  <pageMargins left="0.7" right="0.7" top="0.75" bottom="0.75" header="0.3" footer="0.3"/>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B3CB-E56B-4766-B333-2D8D301165EB}">
  <dimension ref="A1:H41"/>
  <sheetViews>
    <sheetView workbookViewId="0">
      <selection activeCell="E20" sqref="E20"/>
    </sheetView>
  </sheetViews>
  <sheetFormatPr defaultColWidth="69.85546875" defaultRowHeight="15"/>
  <cols>
    <col min="1" max="1" width="10.140625" bestFit="1" customWidth="1"/>
    <col min="2" max="2" width="13.28515625" bestFit="1" customWidth="1"/>
    <col min="3" max="3" width="34" bestFit="1" customWidth="1"/>
    <col min="4" max="4" width="12.5703125" bestFit="1" customWidth="1"/>
    <col min="5" max="5" width="18.5703125" bestFit="1" customWidth="1"/>
    <col min="6" max="6" width="5.42578125" bestFit="1" customWidth="1"/>
    <col min="7" max="7" width="13.7109375" bestFit="1" customWidth="1"/>
    <col min="8" max="8" width="11" bestFit="1" customWidth="1"/>
  </cols>
  <sheetData>
    <row r="1" spans="1:8" ht="30">
      <c r="A1" s="67" t="s">
        <v>545</v>
      </c>
      <c r="B1" s="67" t="s">
        <v>546</v>
      </c>
      <c r="C1" s="67" t="s">
        <v>547</v>
      </c>
      <c r="D1" s="67" t="s">
        <v>560</v>
      </c>
      <c r="E1" s="67" t="s">
        <v>561</v>
      </c>
      <c r="F1" s="67" t="s">
        <v>562</v>
      </c>
      <c r="G1" s="67" t="s">
        <v>563</v>
      </c>
      <c r="H1" s="67" t="s">
        <v>548</v>
      </c>
    </row>
    <row r="2" spans="1:8">
      <c r="A2" s="72">
        <v>1</v>
      </c>
      <c r="B2" s="72" t="s">
        <v>549</v>
      </c>
      <c r="C2" s="72" t="s">
        <v>550</v>
      </c>
      <c r="D2" s="72" t="s">
        <v>564</v>
      </c>
      <c r="E2" s="72" t="s">
        <v>565</v>
      </c>
      <c r="F2" s="72" t="s">
        <v>566</v>
      </c>
      <c r="G2" s="72" t="s">
        <v>567</v>
      </c>
      <c r="H2" s="73">
        <v>499</v>
      </c>
    </row>
    <row r="3" spans="1:8">
      <c r="A3" s="72">
        <v>2</v>
      </c>
      <c r="B3" s="72" t="s">
        <v>549</v>
      </c>
      <c r="C3" s="72" t="s">
        <v>551</v>
      </c>
      <c r="D3" s="72" t="s">
        <v>564</v>
      </c>
      <c r="E3" s="72" t="s">
        <v>568</v>
      </c>
      <c r="F3" s="72" t="s">
        <v>569</v>
      </c>
      <c r="G3" s="72" t="s">
        <v>570</v>
      </c>
      <c r="H3" s="73">
        <v>899</v>
      </c>
    </row>
    <row r="4" spans="1:8">
      <c r="A4" s="72">
        <v>3</v>
      </c>
      <c r="B4" s="72" t="s">
        <v>549</v>
      </c>
      <c r="C4" s="72" t="s">
        <v>552</v>
      </c>
      <c r="D4" s="72" t="s">
        <v>564</v>
      </c>
      <c r="E4" s="72" t="s">
        <v>568</v>
      </c>
      <c r="F4" s="72" t="s">
        <v>569</v>
      </c>
      <c r="G4" s="72" t="s">
        <v>567</v>
      </c>
      <c r="H4" s="73">
        <v>799</v>
      </c>
    </row>
    <row r="5" spans="1:8">
      <c r="A5" s="72">
        <v>4</v>
      </c>
      <c r="B5" s="72" t="s">
        <v>207</v>
      </c>
      <c r="C5" s="72" t="s">
        <v>571</v>
      </c>
      <c r="D5" s="72" t="s">
        <v>564</v>
      </c>
      <c r="E5" s="72" t="s">
        <v>565</v>
      </c>
      <c r="F5" s="72" t="s">
        <v>566</v>
      </c>
      <c r="G5" s="72" t="s">
        <v>572</v>
      </c>
      <c r="H5" s="73">
        <v>599.99</v>
      </c>
    </row>
    <row r="6" spans="1:8">
      <c r="A6" s="72">
        <v>5</v>
      </c>
      <c r="B6" s="72" t="s">
        <v>207</v>
      </c>
      <c r="C6" s="72" t="s">
        <v>573</v>
      </c>
      <c r="D6" s="72" t="s">
        <v>564</v>
      </c>
      <c r="E6" s="72" t="s">
        <v>568</v>
      </c>
      <c r="F6" s="72" t="s">
        <v>569</v>
      </c>
      <c r="G6" s="72" t="s">
        <v>567</v>
      </c>
      <c r="H6" s="73">
        <v>1199</v>
      </c>
    </row>
    <row r="7" spans="1:8">
      <c r="A7" s="72">
        <v>6</v>
      </c>
      <c r="B7" s="72" t="s">
        <v>554</v>
      </c>
      <c r="C7" s="72" t="s">
        <v>555</v>
      </c>
      <c r="D7" s="72" t="s">
        <v>574</v>
      </c>
      <c r="E7" s="72" t="s">
        <v>575</v>
      </c>
      <c r="F7" s="72" t="s">
        <v>566</v>
      </c>
      <c r="G7" s="72" t="s">
        <v>572</v>
      </c>
      <c r="H7" s="73">
        <v>1099</v>
      </c>
    </row>
    <row r="8" spans="1:8">
      <c r="A8" s="72">
        <v>7</v>
      </c>
      <c r="B8" s="72" t="s">
        <v>554</v>
      </c>
      <c r="C8" s="72" t="s">
        <v>556</v>
      </c>
      <c r="D8" s="72" t="s">
        <v>574</v>
      </c>
      <c r="E8" s="72" t="s">
        <v>576</v>
      </c>
      <c r="F8" s="72" t="s">
        <v>577</v>
      </c>
      <c r="G8" s="72" t="s">
        <v>578</v>
      </c>
      <c r="H8" s="73">
        <v>599</v>
      </c>
    </row>
    <row r="9" spans="1:8">
      <c r="A9" s="72">
        <v>8</v>
      </c>
      <c r="B9" s="72" t="s">
        <v>554</v>
      </c>
      <c r="C9" s="72" t="s">
        <v>557</v>
      </c>
      <c r="D9" s="72" t="s">
        <v>579</v>
      </c>
      <c r="E9" s="72" t="s">
        <v>580</v>
      </c>
      <c r="F9" s="72" t="s">
        <v>577</v>
      </c>
      <c r="G9" s="72" t="s">
        <v>581</v>
      </c>
      <c r="H9" s="73">
        <v>799</v>
      </c>
    </row>
    <row r="10" spans="1:8">
      <c r="A10" s="72">
        <v>9</v>
      </c>
      <c r="B10" s="72" t="s">
        <v>554</v>
      </c>
      <c r="C10" s="72" t="s">
        <v>558</v>
      </c>
      <c r="D10" s="72" t="s">
        <v>579</v>
      </c>
      <c r="E10" s="72" t="s">
        <v>582</v>
      </c>
      <c r="F10" s="72" t="s">
        <v>583</v>
      </c>
      <c r="G10" s="72" t="s">
        <v>581</v>
      </c>
      <c r="H10" s="73">
        <v>999</v>
      </c>
    </row>
    <row r="11" spans="1:8">
      <c r="A11" s="72">
        <v>10</v>
      </c>
      <c r="B11" s="72" t="s">
        <v>553</v>
      </c>
      <c r="C11" s="72" t="s">
        <v>584</v>
      </c>
      <c r="D11" s="72" t="s">
        <v>564</v>
      </c>
      <c r="E11" s="72" t="s">
        <v>568</v>
      </c>
      <c r="F11" s="72" t="s">
        <v>569</v>
      </c>
      <c r="G11" s="72" t="s">
        <v>570</v>
      </c>
      <c r="H11" s="73">
        <v>1499.99</v>
      </c>
    </row>
    <row r="12" spans="1:8">
      <c r="A12" s="72">
        <v>11</v>
      </c>
      <c r="B12" s="72" t="s">
        <v>553</v>
      </c>
      <c r="C12" s="72" t="s">
        <v>585</v>
      </c>
      <c r="D12" s="72" t="s">
        <v>205</v>
      </c>
      <c r="E12" s="72" t="s">
        <v>586</v>
      </c>
      <c r="F12" s="72" t="s">
        <v>566</v>
      </c>
      <c r="G12" s="72" t="s">
        <v>567</v>
      </c>
      <c r="H12" s="73">
        <v>699</v>
      </c>
    </row>
    <row r="13" spans="1:8">
      <c r="A13" s="72">
        <v>12</v>
      </c>
      <c r="B13" s="72" t="s">
        <v>206</v>
      </c>
      <c r="C13" s="72" t="s">
        <v>587</v>
      </c>
      <c r="D13" s="72" t="s">
        <v>564</v>
      </c>
      <c r="E13" s="72" t="s">
        <v>565</v>
      </c>
      <c r="F13" s="72" t="s">
        <v>566</v>
      </c>
      <c r="G13" s="72" t="s">
        <v>572</v>
      </c>
      <c r="H13" s="73">
        <v>549</v>
      </c>
    </row>
    <row r="14" spans="1:8">
      <c r="A14" s="72">
        <v>13</v>
      </c>
      <c r="B14" s="72" t="s">
        <v>588</v>
      </c>
      <c r="C14" s="72" t="s">
        <v>589</v>
      </c>
      <c r="D14" s="72" t="s">
        <v>564</v>
      </c>
      <c r="E14" s="72" t="s">
        <v>590</v>
      </c>
      <c r="F14" s="72" t="s">
        <v>569</v>
      </c>
      <c r="G14" s="72" t="s">
        <v>570</v>
      </c>
      <c r="H14" s="73">
        <v>1499</v>
      </c>
    </row>
    <row r="15" spans="1:8">
      <c r="A15" s="72">
        <v>14</v>
      </c>
      <c r="B15" s="72" t="s">
        <v>591</v>
      </c>
      <c r="C15" s="72" t="s">
        <v>592</v>
      </c>
      <c r="D15" s="72" t="s">
        <v>564</v>
      </c>
      <c r="E15" s="72" t="s">
        <v>565</v>
      </c>
      <c r="F15" s="72" t="s">
        <v>566</v>
      </c>
      <c r="G15" s="72" t="s">
        <v>567</v>
      </c>
      <c r="H15" s="73">
        <v>999</v>
      </c>
    </row>
    <row r="16" spans="1:8">
      <c r="A16" s="72">
        <v>15</v>
      </c>
      <c r="B16" s="72" t="s">
        <v>549</v>
      </c>
      <c r="C16" s="72" t="s">
        <v>593</v>
      </c>
      <c r="D16" s="72" t="s">
        <v>205</v>
      </c>
      <c r="E16" s="72" t="s">
        <v>565</v>
      </c>
      <c r="F16" s="72" t="s">
        <v>569</v>
      </c>
      <c r="G16" s="72" t="s">
        <v>594</v>
      </c>
      <c r="H16" s="73">
        <v>849</v>
      </c>
    </row>
    <row r="17" spans="1:8">
      <c r="A17" s="72">
        <v>16</v>
      </c>
      <c r="B17" s="72" t="s">
        <v>207</v>
      </c>
      <c r="C17" s="72" t="s">
        <v>595</v>
      </c>
      <c r="D17" s="72" t="s">
        <v>205</v>
      </c>
      <c r="E17" s="72" t="s">
        <v>568</v>
      </c>
      <c r="F17" s="72" t="s">
        <v>569</v>
      </c>
      <c r="G17" s="72" t="s">
        <v>567</v>
      </c>
      <c r="H17" s="73">
        <v>1199</v>
      </c>
    </row>
    <row r="18" spans="1:8">
      <c r="A18" s="72">
        <v>17</v>
      </c>
      <c r="B18" s="72" t="s">
        <v>553</v>
      </c>
      <c r="C18" s="72" t="s">
        <v>596</v>
      </c>
      <c r="D18" s="72" t="s">
        <v>564</v>
      </c>
      <c r="E18" s="72" t="s">
        <v>597</v>
      </c>
      <c r="F18" s="72" t="s">
        <v>569</v>
      </c>
      <c r="G18" s="72" t="s">
        <v>567</v>
      </c>
      <c r="H18" s="73">
        <v>1199</v>
      </c>
    </row>
    <row r="19" spans="1:8">
      <c r="A19" s="72">
        <v>18</v>
      </c>
      <c r="B19" s="72" t="s">
        <v>559</v>
      </c>
      <c r="C19" s="72" t="s">
        <v>598</v>
      </c>
      <c r="D19" s="72" t="s">
        <v>574</v>
      </c>
      <c r="E19" s="72" t="s">
        <v>599</v>
      </c>
      <c r="F19" s="72" t="s">
        <v>566</v>
      </c>
      <c r="G19" s="72" t="s">
        <v>600</v>
      </c>
      <c r="H19" s="73">
        <v>699</v>
      </c>
    </row>
    <row r="20" spans="1:8">
      <c r="A20" s="72">
        <v>19</v>
      </c>
      <c r="B20" s="72" t="s">
        <v>554</v>
      </c>
      <c r="C20" s="72" t="s">
        <v>601</v>
      </c>
      <c r="D20" s="72" t="s">
        <v>579</v>
      </c>
      <c r="E20" s="72" t="s">
        <v>580</v>
      </c>
      <c r="F20" s="72" t="s">
        <v>577</v>
      </c>
      <c r="G20" s="72" t="s">
        <v>602</v>
      </c>
      <c r="H20" s="73">
        <v>429</v>
      </c>
    </row>
    <row r="21" spans="1:8">
      <c r="A21" s="72">
        <v>20</v>
      </c>
      <c r="B21" s="72" t="s">
        <v>549</v>
      </c>
      <c r="C21" s="72" t="s">
        <v>603</v>
      </c>
      <c r="D21" s="72" t="s">
        <v>564</v>
      </c>
      <c r="E21" s="72" t="s">
        <v>568</v>
      </c>
      <c r="F21" s="72" t="s">
        <v>569</v>
      </c>
      <c r="G21" s="72" t="s">
        <v>570</v>
      </c>
      <c r="H21" s="73">
        <v>1499.99</v>
      </c>
    </row>
    <row r="22" spans="1:8">
      <c r="A22" s="72">
        <v>21</v>
      </c>
      <c r="B22" s="72" t="s">
        <v>553</v>
      </c>
      <c r="C22" s="72" t="s">
        <v>604</v>
      </c>
      <c r="D22" s="72" t="s">
        <v>564</v>
      </c>
      <c r="E22" s="72" t="s">
        <v>568</v>
      </c>
      <c r="F22" s="72" t="s">
        <v>569</v>
      </c>
      <c r="G22" s="72" t="s">
        <v>567</v>
      </c>
      <c r="H22" s="73">
        <v>1199</v>
      </c>
    </row>
    <row r="23" spans="1:8">
      <c r="A23" s="72">
        <v>22</v>
      </c>
      <c r="B23" s="72" t="s">
        <v>588</v>
      </c>
      <c r="C23" s="72" t="s">
        <v>605</v>
      </c>
      <c r="D23" s="72" t="s">
        <v>564</v>
      </c>
      <c r="E23" s="72" t="s">
        <v>565</v>
      </c>
      <c r="F23" s="72" t="s">
        <v>566</v>
      </c>
      <c r="G23" s="72" t="s">
        <v>572</v>
      </c>
      <c r="H23" s="73">
        <v>549</v>
      </c>
    </row>
    <row r="24" spans="1:8">
      <c r="A24" s="72">
        <v>23</v>
      </c>
      <c r="B24" s="72" t="s">
        <v>207</v>
      </c>
      <c r="C24" s="72" t="s">
        <v>606</v>
      </c>
      <c r="D24" s="72" t="s">
        <v>205</v>
      </c>
      <c r="E24" s="72" t="s">
        <v>568</v>
      </c>
      <c r="F24" s="72" t="s">
        <v>569</v>
      </c>
      <c r="G24" s="72" t="s">
        <v>594</v>
      </c>
      <c r="H24" s="73">
        <v>1199</v>
      </c>
    </row>
    <row r="25" spans="1:8">
      <c r="A25" s="72">
        <v>24</v>
      </c>
      <c r="B25" s="72" t="s">
        <v>206</v>
      </c>
      <c r="C25" s="72" t="s">
        <v>607</v>
      </c>
      <c r="D25" s="72" t="s">
        <v>564</v>
      </c>
      <c r="E25" s="72" t="s">
        <v>568</v>
      </c>
      <c r="F25" s="72" t="s">
        <v>569</v>
      </c>
      <c r="G25" s="72" t="s">
        <v>567</v>
      </c>
      <c r="H25" s="73">
        <v>899</v>
      </c>
    </row>
    <row r="26" spans="1:8">
      <c r="A26" s="72">
        <v>25</v>
      </c>
      <c r="B26" s="72" t="s">
        <v>591</v>
      </c>
      <c r="C26" s="72" t="s">
        <v>608</v>
      </c>
      <c r="D26" s="72" t="s">
        <v>574</v>
      </c>
      <c r="E26" s="72" t="s">
        <v>568</v>
      </c>
      <c r="F26" s="72" t="s">
        <v>569</v>
      </c>
      <c r="G26" s="72" t="s">
        <v>572</v>
      </c>
      <c r="H26" s="73">
        <v>1099</v>
      </c>
    </row>
    <row r="27" spans="1:8">
      <c r="A27" s="72">
        <v>26</v>
      </c>
      <c r="B27" s="72" t="s">
        <v>549</v>
      </c>
      <c r="C27" s="72" t="s">
        <v>609</v>
      </c>
      <c r="D27" s="72" t="s">
        <v>564</v>
      </c>
      <c r="E27" s="72" t="s">
        <v>586</v>
      </c>
      <c r="F27" s="72" t="s">
        <v>569</v>
      </c>
      <c r="G27" s="72" t="s">
        <v>570</v>
      </c>
      <c r="H27" s="73">
        <v>1299</v>
      </c>
    </row>
    <row r="28" spans="1:8">
      <c r="A28" s="72">
        <v>27</v>
      </c>
      <c r="B28" s="72" t="s">
        <v>554</v>
      </c>
      <c r="C28" s="72" t="s">
        <v>610</v>
      </c>
      <c r="D28" s="72" t="s">
        <v>564</v>
      </c>
      <c r="E28" s="72" t="s">
        <v>611</v>
      </c>
      <c r="F28" s="72" t="s">
        <v>569</v>
      </c>
      <c r="G28" s="72" t="s">
        <v>567</v>
      </c>
      <c r="H28" s="73">
        <v>1999</v>
      </c>
    </row>
    <row r="29" spans="1:8">
      <c r="A29" s="72">
        <v>28</v>
      </c>
      <c r="B29" s="72" t="s">
        <v>207</v>
      </c>
      <c r="C29" s="72" t="s">
        <v>612</v>
      </c>
      <c r="D29" s="72" t="s">
        <v>564</v>
      </c>
      <c r="E29" s="72" t="s">
        <v>565</v>
      </c>
      <c r="F29" s="72" t="s">
        <v>566</v>
      </c>
      <c r="G29" s="72" t="s">
        <v>567</v>
      </c>
      <c r="H29" s="73">
        <v>749</v>
      </c>
    </row>
    <row r="30" spans="1:8">
      <c r="A30" s="72">
        <v>29</v>
      </c>
      <c r="B30" s="72" t="s">
        <v>553</v>
      </c>
      <c r="C30" s="72" t="s">
        <v>613</v>
      </c>
      <c r="D30" s="72" t="s">
        <v>564</v>
      </c>
      <c r="E30" s="72" t="s">
        <v>586</v>
      </c>
      <c r="F30" s="72" t="s">
        <v>566</v>
      </c>
      <c r="G30" s="72" t="s">
        <v>567</v>
      </c>
      <c r="H30" s="73">
        <v>599</v>
      </c>
    </row>
    <row r="31" spans="1:8">
      <c r="A31" s="72">
        <v>30</v>
      </c>
      <c r="B31" s="72" t="s">
        <v>559</v>
      </c>
      <c r="C31" s="72" t="s">
        <v>614</v>
      </c>
      <c r="D31" s="72" t="s">
        <v>574</v>
      </c>
      <c r="E31" s="72" t="s">
        <v>615</v>
      </c>
      <c r="F31" s="72" t="s">
        <v>566</v>
      </c>
      <c r="G31" s="72" t="s">
        <v>572</v>
      </c>
      <c r="H31" s="73">
        <v>649</v>
      </c>
    </row>
    <row r="32" spans="1:8">
      <c r="A32" s="72">
        <v>31</v>
      </c>
      <c r="B32" s="72" t="s">
        <v>554</v>
      </c>
      <c r="C32" s="72" t="s">
        <v>616</v>
      </c>
      <c r="D32" s="72" t="s">
        <v>574</v>
      </c>
      <c r="E32" s="72" t="s">
        <v>617</v>
      </c>
      <c r="F32" s="72" t="s">
        <v>577</v>
      </c>
      <c r="G32" s="72" t="s">
        <v>578</v>
      </c>
      <c r="H32" s="73">
        <v>499</v>
      </c>
    </row>
    <row r="33" spans="1:8">
      <c r="A33" s="72">
        <v>32</v>
      </c>
      <c r="B33" s="72" t="s">
        <v>591</v>
      </c>
      <c r="C33" s="72" t="s">
        <v>618</v>
      </c>
      <c r="D33" s="72" t="s">
        <v>564</v>
      </c>
      <c r="E33" s="72" t="s">
        <v>568</v>
      </c>
      <c r="F33" s="72" t="s">
        <v>569</v>
      </c>
      <c r="G33" s="72" t="s">
        <v>570</v>
      </c>
      <c r="H33" s="73">
        <v>2099</v>
      </c>
    </row>
    <row r="34" spans="1:8">
      <c r="A34" s="72">
        <v>33</v>
      </c>
      <c r="B34" s="72" t="s">
        <v>549</v>
      </c>
      <c r="C34" s="72" t="s">
        <v>619</v>
      </c>
      <c r="D34" s="72" t="s">
        <v>205</v>
      </c>
      <c r="E34" s="72" t="s">
        <v>565</v>
      </c>
      <c r="F34" s="72" t="s">
        <v>566</v>
      </c>
      <c r="G34" s="72" t="s">
        <v>572</v>
      </c>
      <c r="H34" s="73">
        <v>629</v>
      </c>
    </row>
    <row r="35" spans="1:8">
      <c r="A35" s="72">
        <v>34</v>
      </c>
      <c r="B35" s="72" t="s">
        <v>207</v>
      </c>
      <c r="C35" s="72" t="s">
        <v>620</v>
      </c>
      <c r="D35" s="72" t="s">
        <v>564</v>
      </c>
      <c r="E35" s="72" t="s">
        <v>568</v>
      </c>
      <c r="F35" s="72" t="s">
        <v>569</v>
      </c>
      <c r="G35" s="72" t="s">
        <v>570</v>
      </c>
      <c r="H35" s="73">
        <v>1299</v>
      </c>
    </row>
    <row r="36" spans="1:8">
      <c r="A36" s="72">
        <v>35</v>
      </c>
      <c r="B36" s="72" t="s">
        <v>553</v>
      </c>
      <c r="C36" s="72" t="s">
        <v>621</v>
      </c>
      <c r="D36" s="72" t="s">
        <v>564</v>
      </c>
      <c r="E36" s="72" t="s">
        <v>565</v>
      </c>
      <c r="F36" s="72" t="s">
        <v>566</v>
      </c>
      <c r="G36" s="72" t="s">
        <v>567</v>
      </c>
      <c r="H36" s="73">
        <v>699</v>
      </c>
    </row>
    <row r="37" spans="1:8">
      <c r="A37" s="72">
        <v>36</v>
      </c>
      <c r="B37" s="72" t="s">
        <v>588</v>
      </c>
      <c r="C37" s="72" t="s">
        <v>622</v>
      </c>
      <c r="D37" s="72" t="s">
        <v>564</v>
      </c>
      <c r="E37" s="72" t="s">
        <v>568</v>
      </c>
      <c r="F37" s="72" t="s">
        <v>569</v>
      </c>
      <c r="G37" s="72" t="s">
        <v>570</v>
      </c>
      <c r="H37" s="73">
        <v>1599</v>
      </c>
    </row>
    <row r="38" spans="1:8">
      <c r="A38" s="72">
        <v>37</v>
      </c>
      <c r="B38" s="72" t="s">
        <v>206</v>
      </c>
      <c r="C38" s="72" t="s">
        <v>623</v>
      </c>
      <c r="D38" s="72" t="s">
        <v>564</v>
      </c>
      <c r="E38" s="72" t="s">
        <v>568</v>
      </c>
      <c r="F38" s="72" t="s">
        <v>569</v>
      </c>
      <c r="G38" s="72" t="s">
        <v>570</v>
      </c>
      <c r="H38" s="73">
        <v>1499</v>
      </c>
    </row>
    <row r="39" spans="1:8">
      <c r="A39" s="72">
        <v>38</v>
      </c>
      <c r="B39" s="72" t="s">
        <v>554</v>
      </c>
      <c r="C39" s="72" t="s">
        <v>624</v>
      </c>
      <c r="D39" s="72" t="s">
        <v>564</v>
      </c>
      <c r="E39" s="72" t="s">
        <v>625</v>
      </c>
      <c r="F39" s="72" t="s">
        <v>566</v>
      </c>
      <c r="G39" s="72" t="s">
        <v>572</v>
      </c>
      <c r="H39" s="73">
        <v>1199</v>
      </c>
    </row>
    <row r="40" spans="1:8">
      <c r="A40" s="72">
        <v>39</v>
      </c>
      <c r="B40" s="72" t="s">
        <v>549</v>
      </c>
      <c r="C40" s="72" t="s">
        <v>626</v>
      </c>
      <c r="D40" s="72" t="s">
        <v>564</v>
      </c>
      <c r="E40" s="72" t="s">
        <v>568</v>
      </c>
      <c r="F40" s="72" t="s">
        <v>569</v>
      </c>
      <c r="G40" s="72" t="s">
        <v>570</v>
      </c>
      <c r="H40" s="73">
        <v>1499</v>
      </c>
    </row>
    <row r="41" spans="1:8">
      <c r="A41" s="72">
        <v>40</v>
      </c>
      <c r="B41" s="72" t="s">
        <v>207</v>
      </c>
      <c r="C41" s="72" t="s">
        <v>627</v>
      </c>
      <c r="D41" s="72" t="s">
        <v>564</v>
      </c>
      <c r="E41" s="72" t="s">
        <v>565</v>
      </c>
      <c r="F41" s="72" t="s">
        <v>569</v>
      </c>
      <c r="G41" s="72" t="s">
        <v>567</v>
      </c>
      <c r="H41" s="73">
        <v>1099</v>
      </c>
    </row>
  </sheetData>
  <sortState xmlns:xlrd2="http://schemas.microsoft.com/office/spreadsheetml/2017/richdata2" ref="A2:H21">
    <sortCondition ref="B7:B2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I15"/>
  <sheetViews>
    <sheetView showGridLines="0" zoomScale="115" zoomScaleNormal="115" workbookViewId="0">
      <pane ySplit="8" topLeftCell="A9" activePane="bottomLeft" state="frozenSplit"/>
      <selection pane="bottomLeft" activeCell="A20" sqref="A20"/>
    </sheetView>
  </sheetViews>
  <sheetFormatPr defaultColWidth="9.140625" defaultRowHeight="12.75"/>
  <cols>
    <col min="1" max="1" width="20.85546875" style="18" customWidth="1"/>
    <col min="2" max="2" width="21.140625" style="13" customWidth="1"/>
    <col min="3" max="3" width="22.85546875" style="13" customWidth="1"/>
    <col min="4" max="4" width="25.85546875" style="13" customWidth="1"/>
    <col min="5" max="5" width="15.7109375" style="13" customWidth="1"/>
    <col min="6" max="6" width="14.7109375" style="13" customWidth="1"/>
    <col min="7" max="7" width="11" style="13" customWidth="1"/>
    <col min="8" max="8" width="16.5703125" style="13" customWidth="1"/>
    <col min="9" max="16384" width="9.140625" style="13"/>
  </cols>
  <sheetData>
    <row r="1" spans="1:9" ht="37.5" customHeight="1">
      <c r="A1" s="70" t="s">
        <v>208</v>
      </c>
      <c r="B1" s="71"/>
      <c r="C1" s="71"/>
      <c r="D1" s="71"/>
    </row>
    <row r="2" spans="1:9" ht="26.25" customHeight="1">
      <c r="A2" s="14"/>
      <c r="D2" s="15"/>
    </row>
    <row r="3" spans="1:9" ht="15">
      <c r="A3" s="19" t="s">
        <v>209</v>
      </c>
      <c r="B3" s="20"/>
      <c r="C3" s="19" t="s">
        <v>210</v>
      </c>
      <c r="D3" s="21"/>
      <c r="E3" s="22">
        <v>0.5</v>
      </c>
      <c r="F3" s="23"/>
      <c r="G3" s="23"/>
      <c r="H3" s="23"/>
    </row>
    <row r="4" spans="1:9" ht="15">
      <c r="A4" s="19" t="s">
        <v>211</v>
      </c>
      <c r="B4" s="24"/>
      <c r="C4" s="19" t="s">
        <v>212</v>
      </c>
      <c r="D4" s="21"/>
      <c r="E4" s="25" t="str">
        <f>"From "&amp;TEXT(MIN(A9:A14),"m/d/yy")&amp;" to "&amp;TEXT(MAX(A9:A14),"m/d/yy")</f>
        <v>From 5/9/24 to 5/9/24</v>
      </c>
      <c r="F4" s="23"/>
      <c r="G4" s="23"/>
      <c r="H4" s="23"/>
    </row>
    <row r="5" spans="1:9" ht="15">
      <c r="A5" s="19" t="s">
        <v>213</v>
      </c>
      <c r="B5" s="24"/>
      <c r="C5" s="19" t="s">
        <v>214</v>
      </c>
      <c r="D5" s="21"/>
      <c r="E5" s="26">
        <f>G15</f>
        <v>10</v>
      </c>
      <c r="F5" s="23"/>
      <c r="G5" s="23"/>
      <c r="H5" s="23"/>
    </row>
    <row r="6" spans="1:9" ht="15">
      <c r="A6" s="19" t="s">
        <v>215</v>
      </c>
      <c r="B6" s="20"/>
      <c r="C6" s="19" t="s">
        <v>216</v>
      </c>
      <c r="D6" s="21"/>
      <c r="E6" s="27">
        <f>H15</f>
        <v>5</v>
      </c>
      <c r="F6" s="23"/>
      <c r="G6" s="23"/>
      <c r="H6" s="23"/>
    </row>
    <row r="7" spans="1:9" ht="10.5" customHeight="1">
      <c r="A7" s="28"/>
      <c r="B7" s="23"/>
      <c r="C7" s="23"/>
      <c r="D7" s="19"/>
      <c r="E7" s="23"/>
      <c r="F7" s="23"/>
      <c r="G7" s="23"/>
      <c r="H7" s="23"/>
    </row>
    <row r="8" spans="1:9" ht="30">
      <c r="A8" s="29" t="s">
        <v>183</v>
      </c>
      <c r="B8" s="29" t="s">
        <v>217</v>
      </c>
      <c r="C8" s="29" t="s">
        <v>218</v>
      </c>
      <c r="D8" s="29" t="s">
        <v>219</v>
      </c>
      <c r="E8" s="29" t="s">
        <v>220</v>
      </c>
      <c r="F8" s="29" t="s">
        <v>221</v>
      </c>
      <c r="G8" s="29" t="s">
        <v>222</v>
      </c>
      <c r="H8" s="29" t="s">
        <v>223</v>
      </c>
    </row>
    <row r="9" spans="1:9" s="16" customFormat="1" ht="12.75" customHeight="1">
      <c r="A9" s="30">
        <v>45421</v>
      </c>
      <c r="B9" s="31" t="s">
        <v>224</v>
      </c>
      <c r="C9" s="31" t="s">
        <v>225</v>
      </c>
      <c r="D9" s="31" t="s">
        <v>226</v>
      </c>
      <c r="E9" s="32">
        <v>36098</v>
      </c>
      <c r="F9" s="32">
        <v>36103</v>
      </c>
      <c r="G9" s="32">
        <f t="shared" ref="G9:G14" si="0">IF(OR(ISBLANK(E9),ISBLANK(F9)),0,F9-E9)</f>
        <v>5</v>
      </c>
      <c r="H9" s="33">
        <f t="shared" ref="H9:H14" si="1">G9*$E$3</f>
        <v>2.5</v>
      </c>
    </row>
    <row r="10" spans="1:9" s="16" customFormat="1" ht="12.75" customHeight="1">
      <c r="A10" s="34">
        <v>45421</v>
      </c>
      <c r="B10" s="35" t="s">
        <v>225</v>
      </c>
      <c r="C10" s="35" t="s">
        <v>224</v>
      </c>
      <c r="D10" s="35" t="s">
        <v>226</v>
      </c>
      <c r="E10" s="23">
        <v>36103</v>
      </c>
      <c r="F10" s="23">
        <v>36108</v>
      </c>
      <c r="G10" s="23">
        <f t="shared" si="0"/>
        <v>5</v>
      </c>
      <c r="H10" s="36">
        <f t="shared" si="1"/>
        <v>2.5</v>
      </c>
    </row>
    <row r="11" spans="1:9" s="16" customFormat="1" ht="12.75" customHeight="1">
      <c r="A11" s="37"/>
      <c r="B11" s="38"/>
      <c r="C11" s="38"/>
      <c r="D11" s="38"/>
      <c r="E11" s="39"/>
      <c r="F11" s="39"/>
      <c r="G11" s="39">
        <f t="shared" si="0"/>
        <v>0</v>
      </c>
      <c r="H11" s="40">
        <f t="shared" si="1"/>
        <v>0</v>
      </c>
    </row>
    <row r="12" spans="1:9" s="16" customFormat="1" ht="12.75" customHeight="1">
      <c r="A12" s="34"/>
      <c r="B12" s="35"/>
      <c r="C12" s="35"/>
      <c r="D12" s="35"/>
      <c r="E12" s="23"/>
      <c r="F12" s="23"/>
      <c r="G12" s="23">
        <f t="shared" si="0"/>
        <v>0</v>
      </c>
      <c r="H12" s="36">
        <f t="shared" si="1"/>
        <v>0</v>
      </c>
      <c r="I12" s="17"/>
    </row>
    <row r="13" spans="1:9" s="16" customFormat="1" ht="12.75" customHeight="1">
      <c r="A13" s="41"/>
      <c r="B13" s="38"/>
      <c r="C13" s="38"/>
      <c r="D13" s="38"/>
      <c r="E13" s="39"/>
      <c r="F13" s="39"/>
      <c r="G13" s="39">
        <f t="shared" si="0"/>
        <v>0</v>
      </c>
      <c r="H13" s="40">
        <f t="shared" si="1"/>
        <v>0</v>
      </c>
    </row>
    <row r="14" spans="1:9" s="16" customFormat="1" ht="12.75" customHeight="1">
      <c r="A14" s="34"/>
      <c r="B14" s="35"/>
      <c r="C14" s="35"/>
      <c r="D14" s="35"/>
      <c r="E14" s="23"/>
      <c r="F14" s="23"/>
      <c r="G14" s="23">
        <f t="shared" si="0"/>
        <v>0</v>
      </c>
      <c r="H14" s="36">
        <f t="shared" si="1"/>
        <v>0</v>
      </c>
    </row>
    <row r="15" spans="1:9" ht="12.75" customHeight="1">
      <c r="A15" s="42"/>
      <c r="B15" s="43"/>
      <c r="C15" s="43"/>
      <c r="D15" s="43"/>
      <c r="E15" s="44"/>
      <c r="F15" s="45" t="s">
        <v>227</v>
      </c>
      <c r="G15" s="44">
        <f>SUBTOTAL(109,'Protect Cells'!$G$9:$G$14)</f>
        <v>10</v>
      </c>
      <c r="H15" s="46">
        <f>SUBTOTAL(109,'Protect Cells'!$H$9:$H$14)</f>
        <v>5</v>
      </c>
    </row>
  </sheetData>
  <mergeCells count="1">
    <mergeCell ref="A1:D1"/>
  </mergeCells>
  <printOptions horizontalCentered="1"/>
  <pageMargins left="0.75" right="0.75" top="0.75" bottom="0.75" header="0.5" footer="0.5"/>
  <pageSetup scale="83" fitToHeight="0" orientation="landscape" r:id="rId1"/>
  <headerFooter differentFirst="1" alignWithMargins="0">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525A-6896-4C73-AEE9-968B0547E719}">
  <sheetPr>
    <tabColor rgb="FF107C41"/>
  </sheetPr>
  <dimension ref="A1:H335"/>
  <sheetViews>
    <sheetView zoomScale="130" zoomScaleNormal="130" workbookViewId="0">
      <selection activeCell="C4" sqref="C4"/>
    </sheetView>
  </sheetViews>
  <sheetFormatPr defaultColWidth="9.140625" defaultRowHeight="15"/>
  <cols>
    <col min="1" max="1" width="7.28515625" style="111" customWidth="1"/>
    <col min="2" max="2" width="20.28515625" style="111" customWidth="1"/>
    <col min="3" max="3" width="30" style="111" customWidth="1"/>
    <col min="4" max="4" width="19.7109375" style="111" bestFit="1" customWidth="1"/>
    <col min="5" max="5" width="33.5703125" style="111" bestFit="1" customWidth="1"/>
    <col min="6" max="6" width="20.28515625" style="113" bestFit="1" customWidth="1"/>
    <col min="7" max="7" width="14.5703125" style="111" customWidth="1"/>
    <col min="8" max="8" width="18.28515625" style="114" bestFit="1" customWidth="1"/>
    <col min="9" max="16384" width="9.140625" style="111"/>
  </cols>
  <sheetData>
    <row r="1" spans="1:8">
      <c r="B1" s="112"/>
    </row>
    <row r="2" spans="1:8" ht="15.75">
      <c r="B2" s="115" t="s">
        <v>1133</v>
      </c>
      <c r="C2" s="116" t="s">
        <v>1134</v>
      </c>
      <c r="D2" s="115" t="s">
        <v>257</v>
      </c>
      <c r="E2" s="115" t="s">
        <v>1135</v>
      </c>
    </row>
    <row r="3" spans="1:8" ht="45">
      <c r="B3" s="117">
        <v>106</v>
      </c>
      <c r="C3" s="118" t="s">
        <v>1136</v>
      </c>
      <c r="D3" s="119" t="str">
        <f>_xlfn.XLOOKUP(106,EmployeeLookup[ID'#],EmployeeLookup[Full Name],"NO MATCH FOUND",0,1)</f>
        <v>Albert Diaz</v>
      </c>
      <c r="E3" s="120" t="s">
        <v>1137</v>
      </c>
    </row>
    <row r="4" spans="1:8" ht="45">
      <c r="C4" s="118" t="s">
        <v>1138</v>
      </c>
      <c r="D4" s="119" t="str">
        <f>_xlfn.XLOOKUP(B3,EmployeeLookup[ID'#],EmployeeLookup[Full Name],"NO MATCH FOUND",0,1)</f>
        <v>Albert Diaz</v>
      </c>
      <c r="E4" s="120" t="s">
        <v>1139</v>
      </c>
    </row>
    <row r="5" spans="1:8" ht="45">
      <c r="C5" s="118" t="s">
        <v>1140</v>
      </c>
      <c r="D5" s="119" t="str">
        <f>_xlfn.XLOOKUP(B3,A:A,D:D,"NO MATCH FOUND",0,1)</f>
        <v>Albert Diaz</v>
      </c>
      <c r="E5" s="120" t="s">
        <v>1141</v>
      </c>
    </row>
    <row r="6" spans="1:8" ht="45">
      <c r="A6" s="121"/>
      <c r="C6" s="118" t="s">
        <v>1142</v>
      </c>
      <c r="D6" s="119" t="str">
        <f>_xlfn.XLOOKUP(B3,A8:A305,D8:D305,"NO MATCH FOUND",0,1)</f>
        <v>Albert Diaz</v>
      </c>
      <c r="E6" s="120" t="s">
        <v>1143</v>
      </c>
      <c r="F6" s="122"/>
      <c r="G6" s="123"/>
      <c r="H6" s="124"/>
    </row>
    <row r="7" spans="1:8" ht="18.75">
      <c r="A7" s="125" t="s">
        <v>1144</v>
      </c>
      <c r="B7" s="126" t="s">
        <v>255</v>
      </c>
      <c r="C7" s="126" t="s">
        <v>256</v>
      </c>
      <c r="D7" s="126" t="s">
        <v>257</v>
      </c>
      <c r="E7" s="126" t="s">
        <v>261</v>
      </c>
      <c r="F7" s="127" t="s">
        <v>258</v>
      </c>
      <c r="G7" s="126" t="s">
        <v>1145</v>
      </c>
      <c r="H7" s="128" t="s">
        <v>260</v>
      </c>
    </row>
    <row r="8" spans="1:8" ht="18.75" customHeight="1">
      <c r="A8" s="129">
        <v>65</v>
      </c>
      <c r="B8" s="111" t="s">
        <v>1146</v>
      </c>
      <c r="C8" s="111" t="s">
        <v>377</v>
      </c>
      <c r="D8" s="111" t="s">
        <v>1147</v>
      </c>
      <c r="E8" s="111" t="s">
        <v>1148</v>
      </c>
      <c r="F8" s="130" t="s">
        <v>181</v>
      </c>
      <c r="G8" s="112">
        <v>41114</v>
      </c>
      <c r="H8" s="131">
        <v>34402</v>
      </c>
    </row>
    <row r="9" spans="1:8">
      <c r="A9" s="129">
        <v>294</v>
      </c>
      <c r="B9" s="111" t="s">
        <v>1149</v>
      </c>
      <c r="C9" s="111" t="s">
        <v>1150</v>
      </c>
      <c r="D9" s="111" t="s">
        <v>1151</v>
      </c>
      <c r="E9" s="111" t="s">
        <v>1152</v>
      </c>
      <c r="F9" s="130" t="s">
        <v>181</v>
      </c>
      <c r="G9" s="112">
        <v>42085</v>
      </c>
      <c r="H9" s="132">
        <v>113977.5</v>
      </c>
    </row>
    <row r="10" spans="1:8">
      <c r="A10" s="129">
        <v>113</v>
      </c>
      <c r="B10" s="111" t="s">
        <v>1153</v>
      </c>
      <c r="C10" s="111" t="s">
        <v>1154</v>
      </c>
      <c r="D10" s="111" t="s">
        <v>1155</v>
      </c>
      <c r="E10" s="111" t="s">
        <v>1156</v>
      </c>
      <c r="F10" s="130" t="s">
        <v>1157</v>
      </c>
      <c r="G10" s="112">
        <v>42260</v>
      </c>
      <c r="H10" s="131">
        <v>35624</v>
      </c>
    </row>
    <row r="11" spans="1:8">
      <c r="A11" s="129">
        <v>106</v>
      </c>
      <c r="B11" s="111" t="s">
        <v>1158</v>
      </c>
      <c r="C11" s="111" t="s">
        <v>1159</v>
      </c>
      <c r="D11" s="111" t="s">
        <v>1160</v>
      </c>
      <c r="E11" s="111" t="s">
        <v>1161</v>
      </c>
      <c r="F11" s="130" t="s">
        <v>181</v>
      </c>
      <c r="G11" s="112">
        <v>37097</v>
      </c>
      <c r="H11" s="131">
        <v>65000</v>
      </c>
    </row>
    <row r="12" spans="1:8">
      <c r="A12" s="129">
        <v>129</v>
      </c>
      <c r="B12" s="111" t="s">
        <v>1162</v>
      </c>
      <c r="C12" s="111" t="s">
        <v>31</v>
      </c>
      <c r="D12" s="111" t="s">
        <v>1163</v>
      </c>
      <c r="E12" s="111" t="s">
        <v>1164</v>
      </c>
      <c r="F12" s="130" t="s">
        <v>1165</v>
      </c>
      <c r="G12" s="112">
        <v>42326</v>
      </c>
      <c r="H12" s="131">
        <v>212354</v>
      </c>
    </row>
    <row r="13" spans="1:8">
      <c r="A13" s="129">
        <v>93</v>
      </c>
      <c r="B13" s="111" t="s">
        <v>1166</v>
      </c>
      <c r="C13" s="111" t="s">
        <v>1167</v>
      </c>
      <c r="D13" s="111" t="s">
        <v>1168</v>
      </c>
      <c r="E13" s="111" t="s">
        <v>1169</v>
      </c>
      <c r="F13" s="130" t="s">
        <v>181</v>
      </c>
      <c r="G13" s="112">
        <v>37305</v>
      </c>
      <c r="H13" s="132">
        <v>142367</v>
      </c>
    </row>
    <row r="14" spans="1:8">
      <c r="A14" s="129">
        <v>40</v>
      </c>
      <c r="B14" s="111" t="s">
        <v>1170</v>
      </c>
      <c r="C14" s="111" t="s">
        <v>1171</v>
      </c>
      <c r="D14" s="111" t="s">
        <v>1172</v>
      </c>
      <c r="E14" s="111" t="s">
        <v>1173</v>
      </c>
      <c r="F14" s="130" t="s">
        <v>181</v>
      </c>
      <c r="G14" s="112">
        <v>38275</v>
      </c>
      <c r="H14" s="131">
        <v>12502.4147230818</v>
      </c>
    </row>
    <row r="15" spans="1:8">
      <c r="A15" s="129">
        <v>36</v>
      </c>
      <c r="B15" s="111" t="s">
        <v>1174</v>
      </c>
      <c r="C15" s="111" t="s">
        <v>1175</v>
      </c>
      <c r="D15" s="111" t="s">
        <v>1176</v>
      </c>
      <c r="E15" s="111" t="s">
        <v>1177</v>
      </c>
      <c r="F15" s="130" t="s">
        <v>1178</v>
      </c>
      <c r="G15" s="112">
        <v>42262</v>
      </c>
      <c r="H15" s="131">
        <v>34402</v>
      </c>
    </row>
    <row r="16" spans="1:8">
      <c r="A16" s="129">
        <v>17</v>
      </c>
      <c r="B16" s="111" t="s">
        <v>1179</v>
      </c>
      <c r="C16" s="111" t="s">
        <v>106</v>
      </c>
      <c r="D16" s="111" t="s">
        <v>1180</v>
      </c>
      <c r="E16" s="111" t="s">
        <v>1181</v>
      </c>
      <c r="F16" s="130" t="s">
        <v>181</v>
      </c>
      <c r="G16" s="112">
        <v>42332</v>
      </c>
      <c r="H16" s="131">
        <v>36954.0666666666</v>
      </c>
    </row>
    <row r="17" spans="1:8">
      <c r="A17" s="129">
        <v>228</v>
      </c>
      <c r="B17" s="111" t="s">
        <v>1182</v>
      </c>
      <c r="C17" s="111" t="s">
        <v>1183</v>
      </c>
      <c r="D17" s="111" t="s">
        <v>1184</v>
      </c>
      <c r="E17" s="111" t="s">
        <v>1185</v>
      </c>
      <c r="F17" s="130" t="s">
        <v>181</v>
      </c>
      <c r="G17" s="112">
        <v>42258</v>
      </c>
      <c r="H17" s="132">
        <v>224551.8</v>
      </c>
    </row>
    <row r="18" spans="1:8">
      <c r="A18" s="129">
        <v>278</v>
      </c>
      <c r="B18" s="111" t="s">
        <v>1186</v>
      </c>
      <c r="C18" s="111" t="s">
        <v>1187</v>
      </c>
      <c r="D18" s="111" t="s">
        <v>1188</v>
      </c>
      <c r="E18" s="111" t="s">
        <v>1189</v>
      </c>
      <c r="F18" s="130" t="s">
        <v>269</v>
      </c>
      <c r="G18" s="112">
        <v>42297</v>
      </c>
      <c r="H18" s="132">
        <v>186740.6</v>
      </c>
    </row>
    <row r="19" spans="1:8">
      <c r="A19" s="129">
        <v>145</v>
      </c>
      <c r="B19" s="111" t="s">
        <v>36</v>
      </c>
      <c r="C19" s="111" t="s">
        <v>7</v>
      </c>
      <c r="D19" s="111" t="s">
        <v>1190</v>
      </c>
      <c r="E19" s="111" t="s">
        <v>1191</v>
      </c>
      <c r="F19" s="130" t="s">
        <v>1157</v>
      </c>
      <c r="G19" s="112">
        <v>38623</v>
      </c>
      <c r="H19" s="132">
        <v>42586</v>
      </c>
    </row>
    <row r="20" spans="1:8">
      <c r="A20" s="129">
        <v>245</v>
      </c>
      <c r="B20" s="111" t="s">
        <v>1192</v>
      </c>
      <c r="C20" s="111" t="s">
        <v>1193</v>
      </c>
      <c r="D20" s="111" t="s">
        <v>1194</v>
      </c>
      <c r="E20" s="111" t="s">
        <v>1195</v>
      </c>
      <c r="F20" s="130" t="s">
        <v>269</v>
      </c>
      <c r="G20" s="112">
        <v>31186</v>
      </c>
      <c r="H20" s="132">
        <v>131370.1</v>
      </c>
    </row>
    <row r="21" spans="1:8">
      <c r="A21" s="129">
        <v>221</v>
      </c>
      <c r="B21" s="111" t="s">
        <v>1196</v>
      </c>
      <c r="C21" s="111" t="s">
        <v>1197</v>
      </c>
      <c r="D21" s="111" t="s">
        <v>1198</v>
      </c>
      <c r="E21" s="111" t="s">
        <v>1199</v>
      </c>
      <c r="F21" s="130" t="s">
        <v>1200</v>
      </c>
      <c r="G21" s="112">
        <v>29563</v>
      </c>
      <c r="H21" s="132">
        <v>26512</v>
      </c>
    </row>
    <row r="22" spans="1:8">
      <c r="A22" s="129">
        <v>168</v>
      </c>
      <c r="B22" s="111" t="s">
        <v>1201</v>
      </c>
      <c r="C22" s="111" t="s">
        <v>1202</v>
      </c>
      <c r="D22" s="111" t="s">
        <v>1203</v>
      </c>
      <c r="E22" s="111" t="s">
        <v>1204</v>
      </c>
      <c r="F22" s="130" t="s">
        <v>269</v>
      </c>
      <c r="G22" s="112">
        <v>36524</v>
      </c>
      <c r="H22" s="132">
        <v>42586</v>
      </c>
    </row>
    <row r="23" spans="1:8">
      <c r="A23" s="129">
        <v>283</v>
      </c>
      <c r="B23" s="111" t="s">
        <v>1205</v>
      </c>
      <c r="C23" s="111" t="s">
        <v>1206</v>
      </c>
      <c r="D23" s="111" t="s">
        <v>1207</v>
      </c>
      <c r="E23" s="111" t="s">
        <v>1208</v>
      </c>
      <c r="F23" s="130" t="s">
        <v>181</v>
      </c>
      <c r="G23" s="112">
        <v>42249</v>
      </c>
      <c r="H23" s="132">
        <v>54145.166666666599</v>
      </c>
    </row>
    <row r="24" spans="1:8">
      <c r="A24" s="129">
        <v>243</v>
      </c>
      <c r="B24" s="111" t="s">
        <v>1209</v>
      </c>
      <c r="C24" s="111" t="s">
        <v>1210</v>
      </c>
      <c r="D24" s="111" t="s">
        <v>1211</v>
      </c>
      <c r="E24" s="111" t="s">
        <v>1212</v>
      </c>
      <c r="F24" s="130" t="s">
        <v>1200</v>
      </c>
      <c r="G24" s="112">
        <v>29947</v>
      </c>
      <c r="H24" s="131">
        <v>59285.3</v>
      </c>
    </row>
    <row r="25" spans="1:8">
      <c r="A25" s="129">
        <v>263</v>
      </c>
      <c r="B25" s="111" t="s">
        <v>1213</v>
      </c>
      <c r="C25" s="111" t="s">
        <v>1214</v>
      </c>
      <c r="D25" s="111" t="s">
        <v>1215</v>
      </c>
      <c r="E25" s="111" t="s">
        <v>1216</v>
      </c>
      <c r="F25" s="130" t="s">
        <v>181</v>
      </c>
      <c r="G25" s="112">
        <v>30906</v>
      </c>
      <c r="H25" s="132">
        <v>87888.6</v>
      </c>
    </row>
    <row r="26" spans="1:8">
      <c r="A26" s="129">
        <v>151</v>
      </c>
      <c r="B26" s="111" t="s">
        <v>1217</v>
      </c>
      <c r="C26" s="111" t="s">
        <v>305</v>
      </c>
      <c r="D26" s="111" t="s">
        <v>1218</v>
      </c>
      <c r="E26" s="111" t="s">
        <v>1219</v>
      </c>
      <c r="F26" s="130" t="s">
        <v>181</v>
      </c>
      <c r="G26" s="112">
        <v>31010</v>
      </c>
      <c r="H26" s="132">
        <v>113977.5</v>
      </c>
    </row>
    <row r="27" spans="1:8">
      <c r="A27" s="129">
        <v>219</v>
      </c>
      <c r="B27" s="111" t="s">
        <v>1220</v>
      </c>
      <c r="C27" s="111" t="s">
        <v>1221</v>
      </c>
      <c r="D27" s="111" t="s">
        <v>1222</v>
      </c>
      <c r="E27" s="111" t="s">
        <v>1223</v>
      </c>
      <c r="F27" s="130" t="s">
        <v>181</v>
      </c>
      <c r="G27" s="112">
        <v>41654</v>
      </c>
      <c r="H27" s="132">
        <v>26011.854145166799</v>
      </c>
    </row>
    <row r="28" spans="1:8">
      <c r="A28" s="129">
        <v>92</v>
      </c>
      <c r="B28" s="111" t="s">
        <v>1224</v>
      </c>
      <c r="C28" s="111" t="s">
        <v>338</v>
      </c>
      <c r="D28" s="111" t="s">
        <v>1225</v>
      </c>
      <c r="E28" s="111" t="s">
        <v>1226</v>
      </c>
      <c r="F28" s="130" t="s">
        <v>181</v>
      </c>
      <c r="G28" s="112">
        <v>42342</v>
      </c>
      <c r="H28" s="131">
        <v>35624</v>
      </c>
    </row>
    <row r="29" spans="1:8">
      <c r="A29" s="129">
        <v>37</v>
      </c>
      <c r="B29" s="111" t="s">
        <v>359</v>
      </c>
      <c r="C29" s="111" t="s">
        <v>383</v>
      </c>
      <c r="D29" s="111" t="s">
        <v>1227</v>
      </c>
      <c r="E29" s="111" t="s">
        <v>1228</v>
      </c>
      <c r="F29" s="130" t="s">
        <v>181</v>
      </c>
      <c r="G29" s="112">
        <v>42341</v>
      </c>
      <c r="H29" s="131">
        <v>36235</v>
      </c>
    </row>
    <row r="30" spans="1:8">
      <c r="A30" s="129">
        <v>57</v>
      </c>
      <c r="B30" s="111" t="s">
        <v>1229</v>
      </c>
      <c r="C30" s="111" t="s">
        <v>349</v>
      </c>
      <c r="D30" s="111" t="s">
        <v>1230</v>
      </c>
      <c r="E30" s="111" t="s">
        <v>1231</v>
      </c>
      <c r="F30" s="130" t="s">
        <v>1157</v>
      </c>
      <c r="G30" s="112">
        <v>42296</v>
      </c>
      <c r="H30" s="131">
        <v>258476</v>
      </c>
    </row>
    <row r="31" spans="1:8">
      <c r="A31" s="129">
        <v>128</v>
      </c>
      <c r="B31" s="111" t="s">
        <v>1229</v>
      </c>
      <c r="C31" s="111" t="s">
        <v>7</v>
      </c>
      <c r="D31" s="111" t="s">
        <v>1232</v>
      </c>
      <c r="E31" s="111" t="s">
        <v>1233</v>
      </c>
      <c r="F31" s="130" t="s">
        <v>1157</v>
      </c>
      <c r="G31" s="112">
        <v>41774</v>
      </c>
      <c r="H31" s="132">
        <v>42586</v>
      </c>
    </row>
    <row r="32" spans="1:8">
      <c r="A32" s="129">
        <v>55</v>
      </c>
      <c r="B32" s="111" t="s">
        <v>1234</v>
      </c>
      <c r="C32" s="111" t="s">
        <v>1235</v>
      </c>
      <c r="D32" s="111" t="s">
        <v>1236</v>
      </c>
      <c r="E32" s="111" t="s">
        <v>1237</v>
      </c>
      <c r="F32" s="130" t="s">
        <v>269</v>
      </c>
      <c r="G32" s="112">
        <v>37672</v>
      </c>
      <c r="H32" s="131">
        <v>34402</v>
      </c>
    </row>
    <row r="33" spans="1:8">
      <c r="A33" s="129">
        <v>188</v>
      </c>
      <c r="B33" s="111" t="s">
        <v>1238</v>
      </c>
      <c r="C33" s="111" t="s">
        <v>1239</v>
      </c>
      <c r="D33" s="111" t="s">
        <v>1240</v>
      </c>
      <c r="E33" s="111" t="s">
        <v>1241</v>
      </c>
      <c r="F33" s="130" t="s">
        <v>181</v>
      </c>
      <c r="G33" s="112">
        <v>42255</v>
      </c>
      <c r="H33" s="131">
        <v>258476</v>
      </c>
    </row>
    <row r="34" spans="1:8">
      <c r="A34" s="129">
        <v>293</v>
      </c>
      <c r="B34" s="111" t="s">
        <v>1242</v>
      </c>
      <c r="C34" s="111" t="s">
        <v>1243</v>
      </c>
      <c r="D34" s="111" t="s">
        <v>1244</v>
      </c>
      <c r="E34" s="111" t="s">
        <v>1245</v>
      </c>
      <c r="F34" s="130" t="s">
        <v>181</v>
      </c>
      <c r="G34" s="112">
        <v>42253</v>
      </c>
      <c r="H34" s="132">
        <v>58500</v>
      </c>
    </row>
    <row r="35" spans="1:8">
      <c r="A35" s="129">
        <v>48</v>
      </c>
      <c r="B35" s="111" t="s">
        <v>1246</v>
      </c>
      <c r="C35" s="111" t="s">
        <v>1159</v>
      </c>
      <c r="D35" s="111" t="s">
        <v>1247</v>
      </c>
      <c r="E35" s="111" t="s">
        <v>1248</v>
      </c>
      <c r="F35" s="130" t="s">
        <v>1157</v>
      </c>
      <c r="G35" s="112">
        <v>31167</v>
      </c>
      <c r="H35" s="132">
        <v>122673.8</v>
      </c>
    </row>
    <row r="36" spans="1:8">
      <c r="A36" s="129">
        <v>14</v>
      </c>
      <c r="B36" s="111" t="s">
        <v>1249</v>
      </c>
      <c r="C36" s="111" t="s">
        <v>406</v>
      </c>
      <c r="D36" s="111" t="s">
        <v>1250</v>
      </c>
      <c r="E36" s="111" t="s">
        <v>1251</v>
      </c>
      <c r="F36" s="130" t="s">
        <v>1157</v>
      </c>
      <c r="G36" s="112">
        <v>34879</v>
      </c>
      <c r="H36" s="131">
        <v>65341</v>
      </c>
    </row>
    <row r="37" spans="1:8">
      <c r="A37" s="129">
        <v>161</v>
      </c>
      <c r="B37" s="111" t="s">
        <v>1252</v>
      </c>
      <c r="C37" s="111" t="s">
        <v>1253</v>
      </c>
      <c r="D37" s="111" t="s">
        <v>1254</v>
      </c>
      <c r="E37" s="111" t="s">
        <v>1255</v>
      </c>
      <c r="F37" s="130" t="s">
        <v>1256</v>
      </c>
      <c r="G37" s="112">
        <v>38633</v>
      </c>
      <c r="H37" s="131">
        <v>70496</v>
      </c>
    </row>
    <row r="38" spans="1:8">
      <c r="A38" s="129">
        <v>133</v>
      </c>
      <c r="B38" s="111" t="s">
        <v>1257</v>
      </c>
      <c r="C38" s="111" t="s">
        <v>338</v>
      </c>
      <c r="D38" s="111" t="s">
        <v>1258</v>
      </c>
      <c r="E38" s="111" t="s">
        <v>1259</v>
      </c>
      <c r="F38" s="130" t="s">
        <v>181</v>
      </c>
      <c r="G38" s="112">
        <v>42335</v>
      </c>
      <c r="H38" s="132">
        <v>58500</v>
      </c>
    </row>
    <row r="39" spans="1:8">
      <c r="A39" s="129">
        <v>79</v>
      </c>
      <c r="B39" s="111" t="s">
        <v>1260</v>
      </c>
      <c r="C39" s="111" t="s">
        <v>1261</v>
      </c>
      <c r="D39" s="111" t="s">
        <v>1262</v>
      </c>
      <c r="E39" s="111" t="s">
        <v>1263</v>
      </c>
      <c r="F39" s="130" t="s">
        <v>1165</v>
      </c>
      <c r="G39" s="112">
        <v>42247</v>
      </c>
      <c r="H39" s="131">
        <v>65000</v>
      </c>
    </row>
    <row r="40" spans="1:8">
      <c r="A40" s="129">
        <v>235</v>
      </c>
      <c r="B40" s="111" t="s">
        <v>1264</v>
      </c>
      <c r="C40" s="111" t="s">
        <v>1265</v>
      </c>
      <c r="D40" s="111" t="s">
        <v>1266</v>
      </c>
      <c r="E40" s="111" t="s">
        <v>1267</v>
      </c>
      <c r="F40" s="130" t="s">
        <v>181</v>
      </c>
      <c r="G40" s="112">
        <v>36792</v>
      </c>
      <c r="H40" s="131">
        <v>105281.2</v>
      </c>
    </row>
    <row r="41" spans="1:8">
      <c r="A41" s="129">
        <v>147</v>
      </c>
      <c r="B41" s="111" t="s">
        <v>67</v>
      </c>
      <c r="C41" s="111" t="s">
        <v>1268</v>
      </c>
      <c r="D41" s="111" t="s">
        <v>1269</v>
      </c>
      <c r="E41" s="111" t="s">
        <v>1270</v>
      </c>
      <c r="F41" s="130" t="s">
        <v>1157</v>
      </c>
      <c r="G41" s="112">
        <v>41690</v>
      </c>
      <c r="H41" s="131">
        <v>29875</v>
      </c>
    </row>
    <row r="42" spans="1:8">
      <c r="A42" s="129">
        <v>126</v>
      </c>
      <c r="B42" s="111" t="s">
        <v>67</v>
      </c>
      <c r="C42" s="111" t="s">
        <v>1271</v>
      </c>
      <c r="D42" s="111" t="s">
        <v>1272</v>
      </c>
      <c r="E42" s="111" t="s">
        <v>1273</v>
      </c>
      <c r="F42" s="130" t="s">
        <v>181</v>
      </c>
      <c r="G42" s="112">
        <v>42288</v>
      </c>
      <c r="H42" s="131">
        <v>65000</v>
      </c>
    </row>
    <row r="43" spans="1:8">
      <c r="A43" s="129">
        <v>178</v>
      </c>
      <c r="B43" s="111" t="s">
        <v>1274</v>
      </c>
      <c r="C43" s="111" t="s">
        <v>1206</v>
      </c>
      <c r="D43" s="111" t="s">
        <v>1275</v>
      </c>
      <c r="E43" s="111" t="s">
        <v>1276</v>
      </c>
      <c r="F43" s="130" t="s">
        <v>181</v>
      </c>
      <c r="G43" s="112">
        <v>40453</v>
      </c>
      <c r="H43" s="131">
        <v>36954.0666666666</v>
      </c>
    </row>
    <row r="44" spans="1:8">
      <c r="A44" s="129">
        <v>111</v>
      </c>
      <c r="B44" s="111" t="s">
        <v>95</v>
      </c>
      <c r="C44" s="111" t="s">
        <v>1167</v>
      </c>
      <c r="D44" s="111" t="s">
        <v>1277</v>
      </c>
      <c r="E44" s="111" t="s">
        <v>1278</v>
      </c>
      <c r="F44" s="130" t="s">
        <v>181</v>
      </c>
      <c r="G44" s="112">
        <v>33824</v>
      </c>
      <c r="H44" s="132">
        <v>85695</v>
      </c>
    </row>
    <row r="45" spans="1:8">
      <c r="A45" s="129">
        <v>142</v>
      </c>
      <c r="B45" s="111" t="s">
        <v>1279</v>
      </c>
      <c r="C45" s="111" t="s">
        <v>31</v>
      </c>
      <c r="D45" s="111" t="s">
        <v>1280</v>
      </c>
      <c r="E45" s="111" t="s">
        <v>1281</v>
      </c>
      <c r="F45" s="130" t="s">
        <v>181</v>
      </c>
      <c r="G45" s="112">
        <v>29247</v>
      </c>
      <c r="H45" s="132">
        <v>142367</v>
      </c>
    </row>
    <row r="46" spans="1:8">
      <c r="A46" s="129">
        <v>254</v>
      </c>
      <c r="B46" s="111" t="s">
        <v>1282</v>
      </c>
      <c r="C46" s="111" t="s">
        <v>1283</v>
      </c>
      <c r="D46" s="111" t="s">
        <v>1284</v>
      </c>
      <c r="E46" s="111" t="s">
        <v>1285</v>
      </c>
      <c r="F46" s="130" t="s">
        <v>269</v>
      </c>
      <c r="G46" s="112">
        <v>42298</v>
      </c>
      <c r="H46" s="132">
        <v>205646.2</v>
      </c>
    </row>
    <row r="47" spans="1:8">
      <c r="A47" s="129">
        <v>85</v>
      </c>
      <c r="B47" s="111" t="s">
        <v>1286</v>
      </c>
      <c r="C47" s="111" t="s">
        <v>320</v>
      </c>
      <c r="D47" s="111" t="s">
        <v>1287</v>
      </c>
      <c r="E47" s="111" t="s">
        <v>1288</v>
      </c>
      <c r="F47" s="130" t="s">
        <v>1157</v>
      </c>
      <c r="G47" s="112">
        <v>34193</v>
      </c>
      <c r="H47" s="132">
        <v>122673.8</v>
      </c>
    </row>
    <row r="48" spans="1:8">
      <c r="A48" s="129">
        <v>10</v>
      </c>
      <c r="B48" s="111" t="s">
        <v>1286</v>
      </c>
      <c r="C48" s="111" t="s">
        <v>54</v>
      </c>
      <c r="D48" s="111" t="s">
        <v>1289</v>
      </c>
      <c r="E48" s="111" t="s">
        <v>1290</v>
      </c>
      <c r="F48" s="130" t="s">
        <v>1157</v>
      </c>
      <c r="G48" s="112">
        <v>34127</v>
      </c>
      <c r="H48" s="132">
        <v>113977.5</v>
      </c>
    </row>
    <row r="49" spans="1:8">
      <c r="A49" s="129">
        <v>169</v>
      </c>
      <c r="B49" s="111" t="s">
        <v>1291</v>
      </c>
      <c r="C49" s="111" t="s">
        <v>277</v>
      </c>
      <c r="D49" s="111" t="s">
        <v>1292</v>
      </c>
      <c r="E49" s="111" t="s">
        <v>1293</v>
      </c>
      <c r="F49" s="130" t="s">
        <v>181</v>
      </c>
      <c r="G49" s="112">
        <v>42317</v>
      </c>
      <c r="H49" s="132">
        <v>42586</v>
      </c>
    </row>
    <row r="50" spans="1:8">
      <c r="A50" s="129">
        <v>95</v>
      </c>
      <c r="B50" s="111" t="s">
        <v>9</v>
      </c>
      <c r="C50" s="111" t="s">
        <v>1294</v>
      </c>
      <c r="D50" s="111" t="s">
        <v>1295</v>
      </c>
      <c r="E50" s="111" t="s">
        <v>1296</v>
      </c>
      <c r="F50" s="130" t="s">
        <v>181</v>
      </c>
      <c r="G50" s="112">
        <v>36996</v>
      </c>
      <c r="H50" s="132">
        <v>131370.1</v>
      </c>
    </row>
    <row r="51" spans="1:8">
      <c r="A51" s="129">
        <v>112</v>
      </c>
      <c r="B51" s="111" t="s">
        <v>9</v>
      </c>
      <c r="C51" s="111" t="s">
        <v>1297</v>
      </c>
      <c r="D51" s="111" t="s">
        <v>1298</v>
      </c>
      <c r="E51" s="111" t="s">
        <v>1299</v>
      </c>
      <c r="F51" s="130" t="s">
        <v>1157</v>
      </c>
      <c r="G51" s="112">
        <v>42287</v>
      </c>
      <c r="H51" s="131">
        <v>92457</v>
      </c>
    </row>
    <row r="52" spans="1:8">
      <c r="A52" s="129">
        <v>180</v>
      </c>
      <c r="B52" s="111" t="s">
        <v>1300</v>
      </c>
      <c r="C52" s="111" t="s">
        <v>392</v>
      </c>
      <c r="D52" s="111" t="s">
        <v>1301</v>
      </c>
      <c r="E52" s="111" t="s">
        <v>1302</v>
      </c>
      <c r="F52" s="130" t="s">
        <v>1165</v>
      </c>
      <c r="G52" s="112">
        <v>42319</v>
      </c>
      <c r="H52" s="132">
        <v>79192.3</v>
      </c>
    </row>
    <row r="53" spans="1:8">
      <c r="A53" s="129">
        <v>192</v>
      </c>
      <c r="B53" s="111" t="s">
        <v>1303</v>
      </c>
      <c r="C53" s="111" t="s">
        <v>408</v>
      </c>
      <c r="D53" s="111" t="s">
        <v>1304</v>
      </c>
      <c r="E53" s="111" t="s">
        <v>1305</v>
      </c>
      <c r="F53" s="130" t="s">
        <v>1157</v>
      </c>
      <c r="G53" s="112">
        <v>34011</v>
      </c>
      <c r="H53" s="132">
        <v>87888.6</v>
      </c>
    </row>
    <row r="54" spans="1:8">
      <c r="A54" s="129">
        <v>239</v>
      </c>
      <c r="B54" s="111" t="s">
        <v>1306</v>
      </c>
      <c r="C54" s="111" t="s">
        <v>1307</v>
      </c>
      <c r="D54" s="111" t="s">
        <v>1308</v>
      </c>
      <c r="E54" s="111" t="s">
        <v>1309</v>
      </c>
      <c r="F54" s="130" t="s">
        <v>181</v>
      </c>
      <c r="G54" s="112">
        <v>33980</v>
      </c>
      <c r="H54" s="132">
        <v>79192.3</v>
      </c>
    </row>
    <row r="55" spans="1:8">
      <c r="A55" s="129">
        <v>257</v>
      </c>
      <c r="B55" s="111" t="s">
        <v>1310</v>
      </c>
      <c r="C55" s="111" t="s">
        <v>1311</v>
      </c>
      <c r="D55" s="111" t="s">
        <v>1312</v>
      </c>
      <c r="E55" s="111" t="s">
        <v>1313</v>
      </c>
      <c r="F55" s="130" t="s">
        <v>181</v>
      </c>
      <c r="G55" s="112">
        <v>42325</v>
      </c>
      <c r="H55" s="132">
        <v>131370.1</v>
      </c>
    </row>
    <row r="56" spans="1:8">
      <c r="A56" s="129">
        <v>29</v>
      </c>
      <c r="B56" s="111" t="s">
        <v>1314</v>
      </c>
      <c r="C56" s="111" t="s">
        <v>346</v>
      </c>
      <c r="D56" s="111" t="s">
        <v>1315</v>
      </c>
      <c r="E56" s="111" t="s">
        <v>1316</v>
      </c>
      <c r="F56" s="130" t="s">
        <v>1317</v>
      </c>
      <c r="G56" s="112">
        <v>42292</v>
      </c>
      <c r="H56" s="132">
        <v>125435</v>
      </c>
    </row>
    <row r="57" spans="1:8">
      <c r="A57" s="129">
        <v>88</v>
      </c>
      <c r="B57" s="111" t="s">
        <v>1314</v>
      </c>
      <c r="C57" s="111" t="s">
        <v>357</v>
      </c>
      <c r="D57" s="111" t="s">
        <v>1318</v>
      </c>
      <c r="E57" s="111" t="s">
        <v>1319</v>
      </c>
      <c r="F57" s="130" t="s">
        <v>181</v>
      </c>
      <c r="G57" s="112">
        <v>37020</v>
      </c>
      <c r="H57" s="131">
        <v>86458</v>
      </c>
    </row>
    <row r="58" spans="1:8">
      <c r="A58" s="129">
        <v>150</v>
      </c>
      <c r="B58" s="111" t="s">
        <v>1320</v>
      </c>
      <c r="C58" s="111" t="s">
        <v>99</v>
      </c>
      <c r="D58" s="111" t="s">
        <v>1321</v>
      </c>
      <c r="E58" s="111" t="s">
        <v>1322</v>
      </c>
      <c r="F58" s="130" t="s">
        <v>181</v>
      </c>
      <c r="G58" s="112">
        <v>36543</v>
      </c>
      <c r="H58" s="131">
        <v>70496</v>
      </c>
    </row>
    <row r="59" spans="1:8">
      <c r="A59" s="129">
        <v>242</v>
      </c>
      <c r="B59" s="111" t="s">
        <v>1320</v>
      </c>
      <c r="C59" s="111" t="s">
        <v>1323</v>
      </c>
      <c r="D59" s="111" t="s">
        <v>1324</v>
      </c>
      <c r="E59" s="111" t="s">
        <v>1325</v>
      </c>
      <c r="F59" s="130" t="s">
        <v>181</v>
      </c>
      <c r="G59" s="112">
        <v>39529</v>
      </c>
      <c r="H59" s="132">
        <v>122673.8</v>
      </c>
    </row>
    <row r="60" spans="1:8">
      <c r="A60" s="129">
        <v>144</v>
      </c>
      <c r="B60" s="111" t="s">
        <v>77</v>
      </c>
      <c r="C60" s="111" t="s">
        <v>1297</v>
      </c>
      <c r="D60" s="111" t="s">
        <v>1326</v>
      </c>
      <c r="E60" s="111" t="s">
        <v>1327</v>
      </c>
      <c r="F60" s="130" t="s">
        <v>1317</v>
      </c>
      <c r="G60" s="112">
        <v>36974</v>
      </c>
      <c r="H60" s="132">
        <v>122673.8</v>
      </c>
    </row>
    <row r="61" spans="1:8">
      <c r="A61" s="129">
        <v>226</v>
      </c>
      <c r="B61" s="111" t="s">
        <v>1328</v>
      </c>
      <c r="C61" s="111" t="s">
        <v>1329</v>
      </c>
      <c r="D61" s="111" t="s">
        <v>1330</v>
      </c>
      <c r="E61" s="111" t="s">
        <v>1331</v>
      </c>
      <c r="F61" s="130" t="s">
        <v>1157</v>
      </c>
      <c r="G61" s="112">
        <v>34324</v>
      </c>
      <c r="H61" s="131">
        <v>92457</v>
      </c>
    </row>
    <row r="62" spans="1:8">
      <c r="A62" s="129">
        <v>74</v>
      </c>
      <c r="B62" s="111" t="s">
        <v>1332</v>
      </c>
      <c r="C62" s="111" t="s">
        <v>382</v>
      </c>
      <c r="D62" s="111" t="s">
        <v>1333</v>
      </c>
      <c r="E62" s="111" t="s">
        <v>1334</v>
      </c>
      <c r="F62" s="130" t="s">
        <v>1157</v>
      </c>
      <c r="G62" s="112">
        <v>42271</v>
      </c>
      <c r="H62" s="132">
        <v>19257.1344341248</v>
      </c>
    </row>
    <row r="63" spans="1:8">
      <c r="A63" s="129">
        <v>76</v>
      </c>
      <c r="B63" s="111" t="s">
        <v>1332</v>
      </c>
      <c r="C63" s="111" t="s">
        <v>1335</v>
      </c>
      <c r="D63" s="111" t="s">
        <v>1336</v>
      </c>
      <c r="E63" s="111" t="s">
        <v>1337</v>
      </c>
      <c r="F63" s="130" t="s">
        <v>181</v>
      </c>
      <c r="G63" s="112">
        <v>36083</v>
      </c>
      <c r="H63" s="132">
        <v>19257.1344341248</v>
      </c>
    </row>
    <row r="64" spans="1:8">
      <c r="A64" s="129">
        <v>233</v>
      </c>
      <c r="B64" s="111" t="s">
        <v>1338</v>
      </c>
      <c r="C64" s="111" t="s">
        <v>1339</v>
      </c>
      <c r="D64" s="111" t="s">
        <v>1340</v>
      </c>
      <c r="E64" s="111" t="s">
        <v>1341</v>
      </c>
      <c r="F64" s="130" t="s">
        <v>1317</v>
      </c>
      <c r="G64" s="112">
        <v>42254</v>
      </c>
      <c r="H64" s="131">
        <v>65341</v>
      </c>
    </row>
    <row r="65" spans="1:8">
      <c r="A65" s="129">
        <v>24</v>
      </c>
      <c r="B65" s="111" t="s">
        <v>1342</v>
      </c>
      <c r="C65" s="111" t="s">
        <v>305</v>
      </c>
      <c r="D65" s="111" t="s">
        <v>1343</v>
      </c>
      <c r="E65" s="111" t="s">
        <v>1344</v>
      </c>
      <c r="F65" s="130" t="s">
        <v>1157</v>
      </c>
      <c r="G65" s="112">
        <v>42257</v>
      </c>
      <c r="H65" s="132">
        <v>205646.2</v>
      </c>
    </row>
    <row r="66" spans="1:8">
      <c r="A66" s="129">
        <v>20</v>
      </c>
      <c r="B66" s="111" t="s">
        <v>1342</v>
      </c>
      <c r="C66" s="111" t="s">
        <v>1345</v>
      </c>
      <c r="D66" s="111" t="s">
        <v>1346</v>
      </c>
      <c r="E66" s="111" t="s">
        <v>1347</v>
      </c>
      <c r="F66" s="130" t="s">
        <v>1157</v>
      </c>
      <c r="G66" s="112">
        <v>32976</v>
      </c>
      <c r="H66" s="131">
        <v>64980.6</v>
      </c>
    </row>
    <row r="67" spans="1:8">
      <c r="A67" s="129">
        <v>132</v>
      </c>
      <c r="B67" s="111" t="s">
        <v>1348</v>
      </c>
      <c r="C67" s="111" t="s">
        <v>54</v>
      </c>
      <c r="D67" s="111" t="s">
        <v>1349</v>
      </c>
      <c r="E67" s="111" t="s">
        <v>1350</v>
      </c>
      <c r="F67" s="130" t="s">
        <v>181</v>
      </c>
      <c r="G67" s="112">
        <v>34545</v>
      </c>
      <c r="H67" s="131">
        <v>98245</v>
      </c>
    </row>
    <row r="68" spans="1:8">
      <c r="A68" s="129">
        <v>232</v>
      </c>
      <c r="B68" s="111" t="s">
        <v>1351</v>
      </c>
      <c r="C68" s="111" t="s">
        <v>1352</v>
      </c>
      <c r="D68" s="111" t="s">
        <v>1353</v>
      </c>
      <c r="E68" s="111" t="s">
        <v>1354</v>
      </c>
      <c r="F68" s="130" t="s">
        <v>1157</v>
      </c>
      <c r="G68" s="112">
        <v>30370</v>
      </c>
      <c r="H68" s="132">
        <v>36865</v>
      </c>
    </row>
    <row r="69" spans="1:8">
      <c r="A69" s="129">
        <v>90</v>
      </c>
      <c r="B69" s="111" t="s">
        <v>1355</v>
      </c>
      <c r="C69" s="111" t="s">
        <v>1356</v>
      </c>
      <c r="D69" s="111" t="s">
        <v>1357</v>
      </c>
      <c r="E69" s="111" t="s">
        <v>1358</v>
      </c>
      <c r="F69" s="130" t="s">
        <v>181</v>
      </c>
      <c r="G69" s="112">
        <v>35145</v>
      </c>
      <c r="H69" s="131">
        <v>36235</v>
      </c>
    </row>
    <row r="70" spans="1:8">
      <c r="A70" s="129">
        <v>96</v>
      </c>
      <c r="B70" s="111" t="s">
        <v>1355</v>
      </c>
      <c r="C70" s="111" t="s">
        <v>1359</v>
      </c>
      <c r="D70" s="111" t="s">
        <v>1360</v>
      </c>
      <c r="E70" s="111" t="s">
        <v>1361</v>
      </c>
      <c r="F70" s="130" t="s">
        <v>1317</v>
      </c>
      <c r="G70" s="112">
        <v>29343</v>
      </c>
      <c r="H70" s="132">
        <v>58500</v>
      </c>
    </row>
    <row r="71" spans="1:8">
      <c r="A71" s="129">
        <v>52</v>
      </c>
      <c r="B71" s="111" t="s">
        <v>1362</v>
      </c>
      <c r="C71" s="111" t="s">
        <v>1363</v>
      </c>
      <c r="D71" s="111" t="s">
        <v>1364</v>
      </c>
      <c r="E71" s="111" t="s">
        <v>1365</v>
      </c>
      <c r="F71" s="130" t="s">
        <v>1366</v>
      </c>
      <c r="G71" s="112">
        <v>37526</v>
      </c>
      <c r="H71" s="132">
        <v>186740.6</v>
      </c>
    </row>
    <row r="72" spans="1:8">
      <c r="A72" s="129">
        <v>176</v>
      </c>
      <c r="B72" s="111" t="s">
        <v>1367</v>
      </c>
      <c r="C72" s="111" t="s">
        <v>1368</v>
      </c>
      <c r="D72" s="111" t="s">
        <v>1369</v>
      </c>
      <c r="E72" s="111" t="s">
        <v>1370</v>
      </c>
      <c r="F72" s="130" t="s">
        <v>1157</v>
      </c>
      <c r="G72" s="112">
        <v>42140</v>
      </c>
      <c r="H72" s="132">
        <v>122673.8</v>
      </c>
    </row>
    <row r="73" spans="1:8">
      <c r="A73" s="129">
        <v>167</v>
      </c>
      <c r="B73" s="111" t="s">
        <v>1367</v>
      </c>
      <c r="C73" s="111" t="s">
        <v>1371</v>
      </c>
      <c r="D73" s="111" t="s">
        <v>1372</v>
      </c>
      <c r="E73" s="111" t="s">
        <v>1373</v>
      </c>
      <c r="F73" s="130" t="s">
        <v>181</v>
      </c>
      <c r="G73" s="112">
        <v>41927</v>
      </c>
      <c r="H73" s="132">
        <v>87888.6</v>
      </c>
    </row>
    <row r="74" spans="1:8">
      <c r="A74" s="129">
        <v>280</v>
      </c>
      <c r="B74" s="111" t="s">
        <v>1374</v>
      </c>
      <c r="C74" s="111" t="s">
        <v>1375</v>
      </c>
      <c r="D74" s="111" t="s">
        <v>1376</v>
      </c>
      <c r="E74" s="111" t="s">
        <v>1377</v>
      </c>
      <c r="F74" s="130" t="s">
        <v>1165</v>
      </c>
      <c r="G74" s="112">
        <v>36254</v>
      </c>
      <c r="H74" s="132">
        <v>36865</v>
      </c>
    </row>
    <row r="75" spans="1:8">
      <c r="A75" s="129">
        <v>227</v>
      </c>
      <c r="B75" s="111" t="s">
        <v>1378</v>
      </c>
      <c r="C75" s="111" t="s">
        <v>1379</v>
      </c>
      <c r="D75" s="111" t="s">
        <v>1380</v>
      </c>
      <c r="E75" s="111" t="s">
        <v>1381</v>
      </c>
      <c r="F75" s="130" t="s">
        <v>1178</v>
      </c>
      <c r="G75" s="112">
        <v>42309</v>
      </c>
      <c r="H75" s="131">
        <v>70675.899999999994</v>
      </c>
    </row>
    <row r="76" spans="1:8">
      <c r="A76" s="129">
        <v>103</v>
      </c>
      <c r="B76" s="111" t="s">
        <v>1382</v>
      </c>
      <c r="C76" s="111" t="s">
        <v>1383</v>
      </c>
      <c r="D76" s="111" t="s">
        <v>1384</v>
      </c>
      <c r="E76" s="111" t="s">
        <v>1385</v>
      </c>
      <c r="F76" s="130" t="s">
        <v>1178</v>
      </c>
      <c r="G76" s="112">
        <v>42277</v>
      </c>
      <c r="H76" s="131">
        <v>70496</v>
      </c>
    </row>
    <row r="77" spans="1:8">
      <c r="A77" s="129">
        <v>114</v>
      </c>
      <c r="B77" s="111" t="s">
        <v>1386</v>
      </c>
      <c r="C77" s="111" t="s">
        <v>1387</v>
      </c>
      <c r="D77" s="111" t="s">
        <v>1388</v>
      </c>
      <c r="E77" s="111" t="s">
        <v>1389</v>
      </c>
      <c r="F77" s="130" t="s">
        <v>181</v>
      </c>
      <c r="G77" s="112">
        <v>37657</v>
      </c>
      <c r="H77" s="131">
        <v>35013</v>
      </c>
    </row>
    <row r="78" spans="1:8">
      <c r="A78" s="129">
        <v>21</v>
      </c>
      <c r="B78" s="111" t="s">
        <v>1390</v>
      </c>
      <c r="C78" s="111" t="s">
        <v>354</v>
      </c>
      <c r="D78" s="111" t="s">
        <v>1391</v>
      </c>
      <c r="E78" s="111" t="s">
        <v>1392</v>
      </c>
      <c r="F78" s="130" t="s">
        <v>269</v>
      </c>
      <c r="G78" s="112">
        <v>31797</v>
      </c>
      <c r="H78" s="131">
        <v>36954.0666666666</v>
      </c>
    </row>
    <row r="79" spans="1:8">
      <c r="A79" s="129">
        <v>99</v>
      </c>
      <c r="B79" s="111" t="s">
        <v>1390</v>
      </c>
      <c r="C79" s="111" t="s">
        <v>346</v>
      </c>
      <c r="D79" s="111" t="s">
        <v>1393</v>
      </c>
      <c r="E79" s="111" t="s">
        <v>1394</v>
      </c>
      <c r="F79" s="130" t="s">
        <v>1178</v>
      </c>
      <c r="G79" s="112">
        <v>42307</v>
      </c>
      <c r="H79" s="131">
        <v>59285.3</v>
      </c>
    </row>
    <row r="80" spans="1:8">
      <c r="A80" s="129">
        <v>56</v>
      </c>
      <c r="B80" s="111" t="s">
        <v>1395</v>
      </c>
      <c r="C80" s="111" t="s">
        <v>1396</v>
      </c>
      <c r="D80" s="111" t="s">
        <v>1397</v>
      </c>
      <c r="E80" s="111" t="s">
        <v>1398</v>
      </c>
      <c r="F80" s="130" t="s">
        <v>1157</v>
      </c>
      <c r="G80" s="112">
        <v>42279</v>
      </c>
      <c r="H80" s="132">
        <v>87888.6</v>
      </c>
    </row>
    <row r="81" spans="1:8">
      <c r="A81" s="129">
        <v>179</v>
      </c>
      <c r="B81" s="111" t="s">
        <v>1395</v>
      </c>
      <c r="C81" s="111" t="s">
        <v>1396</v>
      </c>
      <c r="D81" s="111" t="s">
        <v>1397</v>
      </c>
      <c r="E81" s="111" t="s">
        <v>1398</v>
      </c>
      <c r="F81" s="130" t="s">
        <v>1157</v>
      </c>
      <c r="G81" s="112">
        <v>41686</v>
      </c>
      <c r="H81" s="131">
        <v>12502.4147230818</v>
      </c>
    </row>
    <row r="82" spans="1:8">
      <c r="A82" s="129">
        <v>59</v>
      </c>
      <c r="B82" s="111" t="s">
        <v>1399</v>
      </c>
      <c r="C82" s="111" t="s">
        <v>1235</v>
      </c>
      <c r="D82" s="111" t="s">
        <v>1400</v>
      </c>
      <c r="E82" s="111" t="s">
        <v>1401</v>
      </c>
      <c r="F82" s="130" t="s">
        <v>1157</v>
      </c>
      <c r="G82" s="112">
        <v>42243</v>
      </c>
      <c r="H82" s="132">
        <v>131370.1</v>
      </c>
    </row>
    <row r="83" spans="1:8">
      <c r="A83" s="129">
        <v>25</v>
      </c>
      <c r="B83" s="111" t="s">
        <v>1402</v>
      </c>
      <c r="C83" s="111" t="s">
        <v>418</v>
      </c>
      <c r="D83" s="111" t="s">
        <v>1403</v>
      </c>
      <c r="E83" s="111" t="s">
        <v>1404</v>
      </c>
      <c r="F83" s="130" t="s">
        <v>1200</v>
      </c>
      <c r="G83" s="112">
        <v>42305</v>
      </c>
      <c r="H83" s="131">
        <v>54201</v>
      </c>
    </row>
    <row r="84" spans="1:8">
      <c r="A84" s="129">
        <v>191</v>
      </c>
      <c r="B84" s="111" t="s">
        <v>1402</v>
      </c>
      <c r="C84" s="111" t="s">
        <v>1405</v>
      </c>
      <c r="D84" s="111" t="s">
        <v>1406</v>
      </c>
      <c r="E84" s="111" t="s">
        <v>1407</v>
      </c>
      <c r="F84" s="130" t="s">
        <v>181</v>
      </c>
      <c r="G84" s="112">
        <v>30333</v>
      </c>
      <c r="H84" s="131">
        <v>12502.4147230818</v>
      </c>
    </row>
    <row r="85" spans="1:8">
      <c r="A85" s="129">
        <v>44</v>
      </c>
      <c r="B85" s="111" t="s">
        <v>1408</v>
      </c>
      <c r="C85" s="111" t="s">
        <v>106</v>
      </c>
      <c r="D85" s="111" t="s">
        <v>1409</v>
      </c>
      <c r="E85" s="111" t="s">
        <v>1410</v>
      </c>
      <c r="F85" s="130" t="s">
        <v>181</v>
      </c>
      <c r="G85" s="112">
        <v>39344</v>
      </c>
      <c r="H85" s="132">
        <v>113977.5</v>
      </c>
    </row>
    <row r="86" spans="1:8">
      <c r="A86" s="129">
        <v>298</v>
      </c>
      <c r="B86" s="111" t="s">
        <v>1411</v>
      </c>
      <c r="C86" s="111" t="s">
        <v>1412</v>
      </c>
      <c r="D86" s="111" t="s">
        <v>1413</v>
      </c>
      <c r="E86" s="111" t="s">
        <v>1414</v>
      </c>
      <c r="F86" s="130" t="s">
        <v>1200</v>
      </c>
      <c r="G86" s="112">
        <v>42300</v>
      </c>
      <c r="H86" s="131">
        <v>36235</v>
      </c>
    </row>
    <row r="87" spans="1:8">
      <c r="A87" s="129">
        <v>264</v>
      </c>
      <c r="B87" s="111" t="s">
        <v>1415</v>
      </c>
      <c r="C87" s="111" t="s">
        <v>1416</v>
      </c>
      <c r="D87" s="111" t="s">
        <v>1417</v>
      </c>
      <c r="E87" s="111" t="s">
        <v>1418</v>
      </c>
      <c r="F87" s="130" t="s">
        <v>181</v>
      </c>
      <c r="G87" s="112">
        <v>35802</v>
      </c>
      <c r="H87" s="132">
        <v>32766.573856208801</v>
      </c>
    </row>
    <row r="88" spans="1:8">
      <c r="A88" s="129">
        <v>241</v>
      </c>
      <c r="B88" s="111" t="s">
        <v>1419</v>
      </c>
      <c r="C88" s="111" t="s">
        <v>1420</v>
      </c>
      <c r="D88" s="111" t="s">
        <v>1421</v>
      </c>
      <c r="E88" s="111" t="s">
        <v>1422</v>
      </c>
      <c r="F88" s="130" t="s">
        <v>181</v>
      </c>
      <c r="G88" s="112">
        <v>41829</v>
      </c>
      <c r="H88" s="131">
        <v>70496</v>
      </c>
    </row>
    <row r="89" spans="1:8">
      <c r="A89" s="129">
        <v>181</v>
      </c>
      <c r="B89" s="111" t="s">
        <v>337</v>
      </c>
      <c r="C89" s="111" t="s">
        <v>320</v>
      </c>
      <c r="D89" s="111" t="s">
        <v>1423</v>
      </c>
      <c r="E89" s="111" t="s">
        <v>1424</v>
      </c>
      <c r="F89" s="130" t="s">
        <v>1256</v>
      </c>
      <c r="G89" s="112">
        <v>42315</v>
      </c>
      <c r="H89" s="132">
        <v>36865</v>
      </c>
    </row>
    <row r="90" spans="1:8">
      <c r="A90" s="129">
        <v>63</v>
      </c>
      <c r="B90" s="111" t="s">
        <v>1425</v>
      </c>
      <c r="C90" s="111" t="s">
        <v>1426</v>
      </c>
      <c r="D90" s="111" t="s">
        <v>1427</v>
      </c>
      <c r="E90" s="111" t="s">
        <v>1428</v>
      </c>
      <c r="F90" s="130" t="s">
        <v>1157</v>
      </c>
      <c r="G90" s="112">
        <v>35131</v>
      </c>
      <c r="H90" s="132">
        <v>224551.8</v>
      </c>
    </row>
    <row r="91" spans="1:8">
      <c r="A91" s="129">
        <v>238</v>
      </c>
      <c r="B91" s="111" t="s">
        <v>1429</v>
      </c>
      <c r="C91" s="111" t="s">
        <v>1430</v>
      </c>
      <c r="D91" s="111" t="s">
        <v>1431</v>
      </c>
      <c r="E91" s="111" t="s">
        <v>1432</v>
      </c>
      <c r="F91" s="130" t="s">
        <v>181</v>
      </c>
      <c r="G91" s="112">
        <v>29945</v>
      </c>
      <c r="H91" s="131">
        <v>53590</v>
      </c>
    </row>
    <row r="92" spans="1:8">
      <c r="A92" s="129">
        <v>104</v>
      </c>
      <c r="B92" s="111" t="s">
        <v>1433</v>
      </c>
      <c r="C92" s="111" t="s">
        <v>368</v>
      </c>
      <c r="D92" s="111" t="s">
        <v>1434</v>
      </c>
      <c r="E92" s="111" t="s">
        <v>1435</v>
      </c>
      <c r="F92" s="130" t="s">
        <v>1256</v>
      </c>
      <c r="G92" s="112">
        <v>33075</v>
      </c>
      <c r="H92" s="131">
        <v>70675.899999999994</v>
      </c>
    </row>
    <row r="93" spans="1:8">
      <c r="A93" s="129">
        <v>146</v>
      </c>
      <c r="B93" s="111" t="s">
        <v>1436</v>
      </c>
      <c r="C93" s="111" t="s">
        <v>382</v>
      </c>
      <c r="D93" s="111" t="s">
        <v>1437</v>
      </c>
      <c r="E93" s="111" t="s">
        <v>1438</v>
      </c>
      <c r="F93" s="130" t="s">
        <v>1200</v>
      </c>
      <c r="G93" s="112">
        <v>42268</v>
      </c>
      <c r="H93" s="131">
        <v>70675.899999999994</v>
      </c>
    </row>
    <row r="94" spans="1:8">
      <c r="A94" s="129">
        <v>159</v>
      </c>
      <c r="B94" s="111" t="s">
        <v>1436</v>
      </c>
      <c r="C94" s="111" t="s">
        <v>420</v>
      </c>
      <c r="D94" s="111" t="s">
        <v>1439</v>
      </c>
      <c r="E94" s="111" t="s">
        <v>1440</v>
      </c>
      <c r="F94" s="130" t="s">
        <v>1157</v>
      </c>
      <c r="G94" s="112">
        <v>36171</v>
      </c>
      <c r="H94" s="131">
        <v>29875</v>
      </c>
    </row>
    <row r="95" spans="1:8">
      <c r="A95" s="129">
        <v>127</v>
      </c>
      <c r="B95" s="111" t="s">
        <v>402</v>
      </c>
      <c r="C95" s="111" t="s">
        <v>368</v>
      </c>
      <c r="D95" s="111" t="s">
        <v>1441</v>
      </c>
      <c r="E95" s="111" t="s">
        <v>1442</v>
      </c>
      <c r="F95" s="130" t="s">
        <v>181</v>
      </c>
      <c r="G95" s="112">
        <v>37389</v>
      </c>
      <c r="H95" s="132">
        <v>58500</v>
      </c>
    </row>
    <row r="96" spans="1:8">
      <c r="A96" s="129">
        <v>69</v>
      </c>
      <c r="B96" s="111" t="s">
        <v>1443</v>
      </c>
      <c r="C96" s="111" t="s">
        <v>397</v>
      </c>
      <c r="D96" s="111" t="s">
        <v>1444</v>
      </c>
      <c r="E96" s="111" t="s">
        <v>1445</v>
      </c>
      <c r="F96" s="130" t="s">
        <v>181</v>
      </c>
      <c r="G96" s="112">
        <v>42329</v>
      </c>
      <c r="H96" s="131">
        <v>65000</v>
      </c>
    </row>
    <row r="97" spans="1:8">
      <c r="A97" s="129">
        <v>97</v>
      </c>
      <c r="B97" s="111" t="s">
        <v>1446</v>
      </c>
      <c r="C97" s="111" t="s">
        <v>1447</v>
      </c>
      <c r="D97" s="111" t="s">
        <v>1448</v>
      </c>
      <c r="E97" s="111" t="s">
        <v>1449</v>
      </c>
      <c r="F97" s="130" t="s">
        <v>1165</v>
      </c>
      <c r="G97" s="112">
        <v>42334</v>
      </c>
      <c r="H97" s="132">
        <v>142367</v>
      </c>
    </row>
    <row r="98" spans="1:8">
      <c r="A98" s="129">
        <v>163</v>
      </c>
      <c r="B98" s="111" t="s">
        <v>1446</v>
      </c>
      <c r="C98" s="111" t="s">
        <v>363</v>
      </c>
      <c r="D98" s="111" t="s">
        <v>1450</v>
      </c>
      <c r="E98" s="111" t="s">
        <v>1451</v>
      </c>
      <c r="F98" s="130" t="s">
        <v>181</v>
      </c>
      <c r="G98" s="112">
        <v>42343</v>
      </c>
      <c r="H98" s="131">
        <v>35013</v>
      </c>
    </row>
    <row r="99" spans="1:8">
      <c r="A99" s="129">
        <v>200</v>
      </c>
      <c r="B99" s="111" t="s">
        <v>1452</v>
      </c>
      <c r="C99" s="111" t="s">
        <v>1453</v>
      </c>
      <c r="D99" s="111" t="s">
        <v>1454</v>
      </c>
      <c r="E99" s="111" t="s">
        <v>1455</v>
      </c>
      <c r="F99" s="130" t="s">
        <v>181</v>
      </c>
      <c r="G99" s="112">
        <v>35845</v>
      </c>
      <c r="H99" s="132">
        <v>26011.854145166799</v>
      </c>
    </row>
    <row r="100" spans="1:8">
      <c r="A100" s="129">
        <v>296</v>
      </c>
      <c r="B100" s="111" t="s">
        <v>1456</v>
      </c>
      <c r="C100" s="111" t="s">
        <v>1457</v>
      </c>
      <c r="D100" s="111" t="s">
        <v>1458</v>
      </c>
      <c r="E100" s="111" t="s">
        <v>1459</v>
      </c>
      <c r="F100" s="130" t="s">
        <v>181</v>
      </c>
      <c r="G100" s="112">
        <v>32613</v>
      </c>
      <c r="H100" s="131">
        <v>36235</v>
      </c>
    </row>
    <row r="101" spans="1:8">
      <c r="A101" s="129">
        <v>174</v>
      </c>
      <c r="B101" s="111" t="s">
        <v>1460</v>
      </c>
      <c r="C101" s="111" t="s">
        <v>360</v>
      </c>
      <c r="D101" s="111" t="s">
        <v>1461</v>
      </c>
      <c r="E101" s="111" t="s">
        <v>1462</v>
      </c>
      <c r="F101" s="130" t="s">
        <v>181</v>
      </c>
      <c r="G101" s="112">
        <v>35301</v>
      </c>
      <c r="H101" s="131">
        <v>54201</v>
      </c>
    </row>
    <row r="102" spans="1:8">
      <c r="A102" s="129">
        <v>137</v>
      </c>
      <c r="B102" s="111" t="s">
        <v>1463</v>
      </c>
      <c r="C102" s="111" t="s">
        <v>377</v>
      </c>
      <c r="D102" s="111" t="s">
        <v>1464</v>
      </c>
      <c r="E102" s="111" t="s">
        <v>1465</v>
      </c>
      <c r="F102" s="130" t="s">
        <v>181</v>
      </c>
      <c r="G102" s="112">
        <v>31403</v>
      </c>
      <c r="H102" s="131">
        <v>92457</v>
      </c>
    </row>
    <row r="103" spans="1:8">
      <c r="A103" s="129">
        <v>41</v>
      </c>
      <c r="B103" s="111" t="s">
        <v>1466</v>
      </c>
      <c r="C103" s="111" t="s">
        <v>1467</v>
      </c>
      <c r="D103" s="111" t="s">
        <v>1468</v>
      </c>
      <c r="E103" s="111" t="s">
        <v>1469</v>
      </c>
      <c r="F103" s="130" t="s">
        <v>269</v>
      </c>
      <c r="G103" s="112">
        <v>36668</v>
      </c>
      <c r="H103" s="132">
        <v>87888.6</v>
      </c>
    </row>
    <row r="104" spans="1:8">
      <c r="A104" s="129">
        <v>5</v>
      </c>
      <c r="B104" s="111" t="s">
        <v>1466</v>
      </c>
      <c r="C104" s="111" t="s">
        <v>1202</v>
      </c>
      <c r="D104" s="111" t="s">
        <v>1470</v>
      </c>
      <c r="E104" s="111" t="s">
        <v>1471</v>
      </c>
      <c r="F104" s="130" t="s">
        <v>1157</v>
      </c>
      <c r="G104" s="112">
        <v>33473</v>
      </c>
      <c r="H104" s="132">
        <v>19257.1344341248</v>
      </c>
    </row>
    <row r="105" spans="1:8">
      <c r="A105" s="129">
        <v>289</v>
      </c>
      <c r="B105" s="111" t="s">
        <v>1472</v>
      </c>
      <c r="C105" s="111" t="s">
        <v>1473</v>
      </c>
      <c r="D105" s="111" t="s">
        <v>1474</v>
      </c>
      <c r="E105" s="111" t="s">
        <v>1475</v>
      </c>
      <c r="F105" s="130" t="s">
        <v>1200</v>
      </c>
      <c r="G105" s="112">
        <v>42313</v>
      </c>
      <c r="H105" s="131">
        <v>12502.4147230818</v>
      </c>
    </row>
    <row r="106" spans="1:8">
      <c r="A106" s="129">
        <v>251</v>
      </c>
      <c r="B106" s="111" t="s">
        <v>1476</v>
      </c>
      <c r="C106" s="111" t="s">
        <v>1477</v>
      </c>
      <c r="D106" s="111" t="s">
        <v>1478</v>
      </c>
      <c r="E106" s="111" t="s">
        <v>1479</v>
      </c>
      <c r="F106" s="130" t="s">
        <v>181</v>
      </c>
      <c r="G106" s="112">
        <v>42280</v>
      </c>
      <c r="H106" s="132">
        <v>96584.9</v>
      </c>
    </row>
    <row r="107" spans="1:8">
      <c r="A107" s="129">
        <v>115</v>
      </c>
      <c r="B107" s="111" t="s">
        <v>1480</v>
      </c>
      <c r="C107" s="111" t="s">
        <v>1481</v>
      </c>
      <c r="D107" s="111" t="s">
        <v>1482</v>
      </c>
      <c r="E107" s="111" t="s">
        <v>1483</v>
      </c>
      <c r="F107" s="130" t="s">
        <v>181</v>
      </c>
      <c r="G107" s="112">
        <v>41967</v>
      </c>
      <c r="H107" s="131">
        <v>105281.2</v>
      </c>
    </row>
    <row r="108" spans="1:8">
      <c r="A108" s="129">
        <v>77</v>
      </c>
      <c r="B108" s="111" t="s">
        <v>1480</v>
      </c>
      <c r="C108" s="111" t="s">
        <v>1484</v>
      </c>
      <c r="D108" s="111" t="s">
        <v>1485</v>
      </c>
      <c r="E108" s="111" t="s">
        <v>1486</v>
      </c>
      <c r="F108" s="130" t="s">
        <v>269</v>
      </c>
      <c r="G108" s="112">
        <v>36639</v>
      </c>
      <c r="H108" s="132">
        <v>79192.3</v>
      </c>
    </row>
    <row r="109" spans="1:8">
      <c r="A109" s="129">
        <v>275</v>
      </c>
      <c r="B109" s="111" t="s">
        <v>1487</v>
      </c>
      <c r="C109" s="111" t="s">
        <v>1488</v>
      </c>
      <c r="D109" s="111" t="s">
        <v>1489</v>
      </c>
      <c r="E109" s="111" t="s">
        <v>1490</v>
      </c>
      <c r="F109" s="130" t="s">
        <v>181</v>
      </c>
      <c r="G109" s="112">
        <v>41936</v>
      </c>
      <c r="H109" s="132">
        <v>96584.9</v>
      </c>
    </row>
    <row r="110" spans="1:8">
      <c r="A110" s="129">
        <v>202</v>
      </c>
      <c r="B110" s="111" t="s">
        <v>1491</v>
      </c>
      <c r="C110" s="111" t="s">
        <v>1492</v>
      </c>
      <c r="D110" s="111" t="s">
        <v>1493</v>
      </c>
      <c r="E110" s="111" t="s">
        <v>1494</v>
      </c>
      <c r="F110" s="130" t="s">
        <v>181</v>
      </c>
      <c r="G110" s="112">
        <v>29685</v>
      </c>
      <c r="H110" s="131">
        <v>35624</v>
      </c>
    </row>
    <row r="111" spans="1:8">
      <c r="A111" s="129">
        <v>248</v>
      </c>
      <c r="B111" s="111" t="s">
        <v>1495</v>
      </c>
      <c r="C111" s="111" t="s">
        <v>1496</v>
      </c>
      <c r="D111" s="111" t="s">
        <v>1497</v>
      </c>
      <c r="E111" s="111" t="s">
        <v>1498</v>
      </c>
      <c r="F111" s="130" t="s">
        <v>1165</v>
      </c>
      <c r="G111" s="112">
        <v>42251</v>
      </c>
      <c r="H111" s="132">
        <v>125435</v>
      </c>
    </row>
    <row r="112" spans="1:8">
      <c r="A112" s="129">
        <v>138</v>
      </c>
      <c r="B112" s="111" t="s">
        <v>61</v>
      </c>
      <c r="C112" s="111" t="s">
        <v>389</v>
      </c>
      <c r="D112" s="111" t="s">
        <v>1499</v>
      </c>
      <c r="E112" s="111" t="s">
        <v>1500</v>
      </c>
      <c r="F112" s="130" t="s">
        <v>181</v>
      </c>
      <c r="G112" s="112">
        <v>42256</v>
      </c>
      <c r="H112" s="132">
        <v>186740.6</v>
      </c>
    </row>
    <row r="113" spans="1:8">
      <c r="A113" s="129">
        <v>125</v>
      </c>
      <c r="B113" s="111" t="s">
        <v>61</v>
      </c>
      <c r="C113" s="111" t="s">
        <v>282</v>
      </c>
      <c r="D113" s="111" t="s">
        <v>1501</v>
      </c>
      <c r="E113" s="111" t="s">
        <v>1502</v>
      </c>
      <c r="F113" s="130" t="s">
        <v>181</v>
      </c>
      <c r="G113" s="112">
        <v>42330</v>
      </c>
      <c r="H113" s="131">
        <v>98245</v>
      </c>
    </row>
    <row r="114" spans="1:8">
      <c r="A114" s="129">
        <v>259</v>
      </c>
      <c r="B114" s="111" t="s">
        <v>1503</v>
      </c>
      <c r="C114" s="111" t="s">
        <v>1504</v>
      </c>
      <c r="D114" s="111" t="s">
        <v>1505</v>
      </c>
      <c r="E114" s="111" t="s">
        <v>1506</v>
      </c>
      <c r="F114" s="130" t="s">
        <v>269</v>
      </c>
      <c r="G114" s="112">
        <v>42263</v>
      </c>
      <c r="H114" s="131">
        <v>33791</v>
      </c>
    </row>
    <row r="115" spans="1:8">
      <c r="A115" s="129">
        <v>218</v>
      </c>
      <c r="B115" s="111" t="s">
        <v>1507</v>
      </c>
      <c r="C115" s="111" t="s">
        <v>1508</v>
      </c>
      <c r="D115" s="111" t="s">
        <v>1509</v>
      </c>
      <c r="E115" s="111" t="s">
        <v>1510</v>
      </c>
      <c r="F115" s="130" t="s">
        <v>1256</v>
      </c>
      <c r="G115" s="112">
        <v>33859</v>
      </c>
      <c r="H115" s="132">
        <v>42586</v>
      </c>
    </row>
    <row r="116" spans="1:8">
      <c r="A116" s="129">
        <v>86</v>
      </c>
      <c r="B116" s="111" t="s">
        <v>1511</v>
      </c>
      <c r="C116" s="111" t="s">
        <v>1512</v>
      </c>
      <c r="D116" s="111" t="s">
        <v>1513</v>
      </c>
      <c r="E116" s="111" t="s">
        <v>1514</v>
      </c>
      <c r="F116" s="130" t="s">
        <v>181</v>
      </c>
      <c r="G116" s="112">
        <v>42320</v>
      </c>
      <c r="H116" s="132">
        <v>87888.6</v>
      </c>
    </row>
    <row r="117" spans="1:8">
      <c r="A117" s="129">
        <v>262</v>
      </c>
      <c r="B117" s="111" t="s">
        <v>1515</v>
      </c>
      <c r="C117" s="111" t="s">
        <v>1516</v>
      </c>
      <c r="D117" s="111" t="s">
        <v>1517</v>
      </c>
      <c r="E117" s="111" t="s">
        <v>1518</v>
      </c>
      <c r="F117" s="130" t="s">
        <v>181</v>
      </c>
      <c r="G117" s="112">
        <v>36908</v>
      </c>
      <c r="H117" s="132">
        <v>113977.5</v>
      </c>
    </row>
    <row r="118" spans="1:8">
      <c r="A118" s="129">
        <v>203</v>
      </c>
      <c r="B118" s="111" t="s">
        <v>1519</v>
      </c>
      <c r="C118" s="111" t="s">
        <v>1520</v>
      </c>
      <c r="D118" s="111" t="s">
        <v>1521</v>
      </c>
      <c r="E118" s="111" t="s">
        <v>1522</v>
      </c>
      <c r="F118" s="130" t="s">
        <v>181</v>
      </c>
      <c r="G118" s="112">
        <v>33213</v>
      </c>
      <c r="H118" s="132">
        <v>32766.573856208801</v>
      </c>
    </row>
    <row r="119" spans="1:8">
      <c r="A119" s="129">
        <v>1</v>
      </c>
      <c r="B119" s="111" t="s">
        <v>1523</v>
      </c>
      <c r="C119" s="111" t="s">
        <v>389</v>
      </c>
      <c r="D119" s="111" t="s">
        <v>1524</v>
      </c>
      <c r="E119" s="111" t="s">
        <v>1525</v>
      </c>
      <c r="F119" s="130" t="s">
        <v>1157</v>
      </c>
      <c r="G119" s="112">
        <v>42274</v>
      </c>
      <c r="H119" s="132">
        <v>36865</v>
      </c>
    </row>
    <row r="120" spans="1:8">
      <c r="A120" s="129">
        <v>87</v>
      </c>
      <c r="B120" s="111" t="s">
        <v>382</v>
      </c>
      <c r="C120" s="111" t="s">
        <v>1526</v>
      </c>
      <c r="D120" s="111" t="s">
        <v>1527</v>
      </c>
      <c r="E120" s="111" t="s">
        <v>1528</v>
      </c>
      <c r="F120" s="130" t="s">
        <v>181</v>
      </c>
      <c r="G120" s="112">
        <v>41326</v>
      </c>
      <c r="H120" s="131">
        <v>64980.6</v>
      </c>
    </row>
    <row r="121" spans="1:8">
      <c r="A121" s="129">
        <v>39</v>
      </c>
      <c r="B121" s="111" t="s">
        <v>267</v>
      </c>
      <c r="C121" s="111" t="s">
        <v>282</v>
      </c>
      <c r="D121" s="111" t="s">
        <v>1529</v>
      </c>
      <c r="E121" s="111" t="s">
        <v>1530</v>
      </c>
      <c r="F121" s="130" t="s">
        <v>181</v>
      </c>
      <c r="G121" s="112">
        <v>42311</v>
      </c>
      <c r="H121" s="132">
        <v>26011.854145166799</v>
      </c>
    </row>
    <row r="122" spans="1:8">
      <c r="A122" s="129">
        <v>121</v>
      </c>
      <c r="B122" s="111" t="s">
        <v>267</v>
      </c>
      <c r="C122" s="111" t="s">
        <v>1531</v>
      </c>
      <c r="D122" s="111" t="s">
        <v>1532</v>
      </c>
      <c r="E122" s="111" t="s">
        <v>1533</v>
      </c>
      <c r="F122" s="130" t="s">
        <v>269</v>
      </c>
      <c r="G122" s="112">
        <v>42303</v>
      </c>
      <c r="H122" s="131">
        <v>34402</v>
      </c>
    </row>
    <row r="123" spans="1:8">
      <c r="A123" s="129">
        <v>199</v>
      </c>
      <c r="B123" s="111" t="s">
        <v>1534</v>
      </c>
      <c r="C123" s="111" t="s">
        <v>1535</v>
      </c>
      <c r="D123" s="111" t="s">
        <v>1536</v>
      </c>
      <c r="E123" s="111" t="s">
        <v>1537</v>
      </c>
      <c r="F123" s="130" t="s">
        <v>1200</v>
      </c>
      <c r="G123" s="112">
        <v>29578</v>
      </c>
      <c r="H123" s="132">
        <v>65842</v>
      </c>
    </row>
    <row r="124" spans="1:8">
      <c r="A124" s="129">
        <v>160</v>
      </c>
      <c r="B124" s="111" t="s">
        <v>1538</v>
      </c>
      <c r="C124" s="111" t="s">
        <v>1539</v>
      </c>
      <c r="D124" s="111" t="s">
        <v>1540</v>
      </c>
      <c r="E124" s="111" t="s">
        <v>1541</v>
      </c>
      <c r="F124" s="130" t="s">
        <v>181</v>
      </c>
      <c r="G124" s="112">
        <v>29686</v>
      </c>
      <c r="H124" s="131">
        <v>35013</v>
      </c>
    </row>
    <row r="125" spans="1:8">
      <c r="A125" s="129">
        <v>3</v>
      </c>
      <c r="B125" s="111" t="s">
        <v>1542</v>
      </c>
      <c r="C125" s="111" t="s">
        <v>1206</v>
      </c>
      <c r="D125" s="111" t="s">
        <v>1543</v>
      </c>
      <c r="E125" s="111" t="s">
        <v>1544</v>
      </c>
      <c r="F125" s="130" t="s">
        <v>181</v>
      </c>
      <c r="G125" s="112">
        <v>31224</v>
      </c>
      <c r="H125" s="131">
        <v>212354</v>
      </c>
    </row>
    <row r="126" spans="1:8">
      <c r="A126" s="129">
        <v>255</v>
      </c>
      <c r="B126" s="111" t="s">
        <v>1545</v>
      </c>
      <c r="C126" s="111" t="s">
        <v>1546</v>
      </c>
      <c r="D126" s="111" t="s">
        <v>1547</v>
      </c>
      <c r="E126" s="111" t="s">
        <v>1548</v>
      </c>
      <c r="F126" s="130" t="s">
        <v>181</v>
      </c>
      <c r="G126" s="112">
        <v>34590</v>
      </c>
      <c r="H126" s="131">
        <v>36954.0666666666</v>
      </c>
    </row>
    <row r="127" spans="1:8">
      <c r="A127" s="129">
        <v>67</v>
      </c>
      <c r="B127" s="111" t="s">
        <v>97</v>
      </c>
      <c r="C127" s="111" t="s">
        <v>386</v>
      </c>
      <c r="D127" s="111" t="s">
        <v>1549</v>
      </c>
      <c r="E127" s="111" t="s">
        <v>1550</v>
      </c>
      <c r="F127" s="130" t="s">
        <v>1157</v>
      </c>
      <c r="G127" s="112">
        <v>40914</v>
      </c>
      <c r="H127" s="132">
        <v>186740.6</v>
      </c>
    </row>
    <row r="128" spans="1:8">
      <c r="A128" s="129">
        <v>30</v>
      </c>
      <c r="B128" s="111" t="s">
        <v>97</v>
      </c>
      <c r="C128" s="111" t="s">
        <v>277</v>
      </c>
      <c r="D128" s="111" t="s">
        <v>1551</v>
      </c>
      <c r="E128" s="111" t="s">
        <v>1552</v>
      </c>
      <c r="F128" s="130" t="s">
        <v>1317</v>
      </c>
      <c r="G128" s="112">
        <v>41284</v>
      </c>
      <c r="H128" s="131">
        <v>54201</v>
      </c>
    </row>
    <row r="129" spans="1:8">
      <c r="A129" s="129">
        <v>240</v>
      </c>
      <c r="B129" s="111" t="s">
        <v>1553</v>
      </c>
      <c r="C129" s="111" t="s">
        <v>1554</v>
      </c>
      <c r="D129" s="111" t="s">
        <v>1555</v>
      </c>
      <c r="E129" s="111" t="s">
        <v>1556</v>
      </c>
      <c r="F129" s="130" t="s">
        <v>1157</v>
      </c>
      <c r="G129" s="112">
        <v>30009</v>
      </c>
      <c r="H129" s="132">
        <v>32766.573856208801</v>
      </c>
    </row>
    <row r="130" spans="1:8">
      <c r="A130" s="129">
        <v>204</v>
      </c>
      <c r="B130" s="111" t="s">
        <v>1557</v>
      </c>
      <c r="C130" s="111" t="s">
        <v>1558</v>
      </c>
      <c r="D130" s="111" t="s">
        <v>1559</v>
      </c>
      <c r="E130" s="111" t="s">
        <v>1560</v>
      </c>
      <c r="F130" s="130" t="s">
        <v>1200</v>
      </c>
      <c r="G130" s="112">
        <v>42261</v>
      </c>
      <c r="H130" s="131">
        <v>35013</v>
      </c>
    </row>
    <row r="131" spans="1:8">
      <c r="A131" s="129">
        <v>38</v>
      </c>
      <c r="B131" s="111" t="s">
        <v>297</v>
      </c>
      <c r="C131" s="111" t="s">
        <v>1561</v>
      </c>
      <c r="D131" s="111" t="s">
        <v>1562</v>
      </c>
      <c r="E131" s="111" t="s">
        <v>1563</v>
      </c>
      <c r="F131" s="130" t="s">
        <v>269</v>
      </c>
      <c r="G131" s="112">
        <v>42302</v>
      </c>
      <c r="H131" s="131">
        <v>35013</v>
      </c>
    </row>
    <row r="132" spans="1:8">
      <c r="A132" s="129">
        <v>61</v>
      </c>
      <c r="B132" s="111" t="s">
        <v>276</v>
      </c>
      <c r="C132" s="111" t="s">
        <v>1564</v>
      </c>
      <c r="D132" s="111" t="s">
        <v>1565</v>
      </c>
      <c r="E132" s="111" t="s">
        <v>1566</v>
      </c>
      <c r="F132" s="130" t="s">
        <v>1157</v>
      </c>
      <c r="G132" s="112">
        <v>39669</v>
      </c>
      <c r="H132" s="132">
        <v>131370.1</v>
      </c>
    </row>
    <row r="133" spans="1:8">
      <c r="A133" s="129">
        <v>80</v>
      </c>
      <c r="B133" s="111" t="s">
        <v>276</v>
      </c>
      <c r="C133" s="111" t="s">
        <v>204</v>
      </c>
      <c r="D133" s="111" t="s">
        <v>1567</v>
      </c>
      <c r="E133" s="111" t="s">
        <v>1568</v>
      </c>
      <c r="F133" s="130" t="s">
        <v>1317</v>
      </c>
      <c r="G133" s="112">
        <v>36337</v>
      </c>
      <c r="H133" s="132">
        <v>85695</v>
      </c>
    </row>
    <row r="134" spans="1:8">
      <c r="A134" s="129">
        <v>270</v>
      </c>
      <c r="B134" s="111" t="s">
        <v>1569</v>
      </c>
      <c r="C134" s="111" t="s">
        <v>1570</v>
      </c>
      <c r="D134" s="111" t="s">
        <v>1571</v>
      </c>
      <c r="E134" s="111" t="s">
        <v>1572</v>
      </c>
      <c r="F134" s="130" t="s">
        <v>181</v>
      </c>
      <c r="G134" s="112">
        <v>42308</v>
      </c>
      <c r="H134" s="131">
        <v>64980.6</v>
      </c>
    </row>
    <row r="135" spans="1:8">
      <c r="A135" s="129">
        <v>207</v>
      </c>
      <c r="B135" s="111" t="s">
        <v>1573</v>
      </c>
      <c r="C135" s="111" t="s">
        <v>1574</v>
      </c>
      <c r="D135" s="111" t="s">
        <v>1575</v>
      </c>
      <c r="E135" s="111" t="s">
        <v>1576</v>
      </c>
      <c r="F135" s="130" t="s">
        <v>181</v>
      </c>
      <c r="G135" s="112">
        <v>40953</v>
      </c>
      <c r="H135" s="132">
        <v>205646.2</v>
      </c>
    </row>
    <row r="136" spans="1:8">
      <c r="A136" s="129">
        <v>50</v>
      </c>
      <c r="B136" s="111" t="s">
        <v>1573</v>
      </c>
      <c r="C136" s="111" t="s">
        <v>1154</v>
      </c>
      <c r="D136" s="111" t="s">
        <v>1577</v>
      </c>
      <c r="E136" s="111" t="s">
        <v>1578</v>
      </c>
      <c r="F136" s="130" t="s">
        <v>181</v>
      </c>
      <c r="G136" s="112">
        <v>32003</v>
      </c>
      <c r="H136" s="132">
        <v>142367</v>
      </c>
    </row>
    <row r="137" spans="1:8">
      <c r="A137" s="129">
        <v>81</v>
      </c>
      <c r="B137" s="111" t="s">
        <v>1579</v>
      </c>
      <c r="C137" s="111" t="s">
        <v>1171</v>
      </c>
      <c r="D137" s="111" t="s">
        <v>1580</v>
      </c>
      <c r="E137" s="111" t="s">
        <v>1581</v>
      </c>
      <c r="F137" s="130" t="s">
        <v>1157</v>
      </c>
      <c r="G137" s="112">
        <v>34992</v>
      </c>
      <c r="H137" s="132">
        <v>205646.2</v>
      </c>
    </row>
    <row r="138" spans="1:8">
      <c r="A138" s="129">
        <v>269</v>
      </c>
      <c r="B138" s="111" t="s">
        <v>1582</v>
      </c>
      <c r="C138" s="111" t="s">
        <v>1583</v>
      </c>
      <c r="D138" s="111" t="s">
        <v>1584</v>
      </c>
      <c r="E138" s="111" t="s">
        <v>1585</v>
      </c>
      <c r="F138" s="130" t="s">
        <v>181</v>
      </c>
      <c r="G138" s="112">
        <v>32762</v>
      </c>
      <c r="H138" s="131">
        <v>33791</v>
      </c>
    </row>
    <row r="139" spans="1:8">
      <c r="A139" s="129">
        <v>120</v>
      </c>
      <c r="B139" s="111" t="s">
        <v>82</v>
      </c>
      <c r="C139" s="111" t="s">
        <v>1586</v>
      </c>
      <c r="D139" s="111" t="s">
        <v>1587</v>
      </c>
      <c r="E139" s="111" t="s">
        <v>1588</v>
      </c>
      <c r="F139" s="130" t="s">
        <v>181</v>
      </c>
      <c r="G139" s="112">
        <v>42293</v>
      </c>
      <c r="H139" s="132">
        <v>142367</v>
      </c>
    </row>
    <row r="140" spans="1:8">
      <c r="A140" s="129">
        <v>58</v>
      </c>
      <c r="B140" s="111" t="s">
        <v>1589</v>
      </c>
      <c r="C140" s="111" t="s">
        <v>410</v>
      </c>
      <c r="D140" s="111" t="s">
        <v>1590</v>
      </c>
      <c r="E140" s="111" t="s">
        <v>1591</v>
      </c>
      <c r="F140" s="130" t="s">
        <v>181</v>
      </c>
      <c r="G140" s="112">
        <v>29923</v>
      </c>
      <c r="H140" s="131">
        <v>54201</v>
      </c>
    </row>
    <row r="141" spans="1:8">
      <c r="A141" s="129">
        <v>194</v>
      </c>
      <c r="B141" s="111" t="s">
        <v>1589</v>
      </c>
      <c r="C141" s="111" t="s">
        <v>1592</v>
      </c>
      <c r="D141" s="111" t="s">
        <v>1593</v>
      </c>
      <c r="E141" s="111" t="s">
        <v>1594</v>
      </c>
      <c r="F141" s="130" t="s">
        <v>1178</v>
      </c>
      <c r="G141" s="112">
        <v>42246</v>
      </c>
      <c r="H141" s="131">
        <v>92457</v>
      </c>
    </row>
    <row r="142" spans="1:8">
      <c r="A142" s="129">
        <v>107</v>
      </c>
      <c r="B142" s="111" t="s">
        <v>136</v>
      </c>
      <c r="C142" s="111" t="s">
        <v>1595</v>
      </c>
      <c r="D142" s="111" t="s">
        <v>1596</v>
      </c>
      <c r="E142" s="111" t="s">
        <v>1597</v>
      </c>
      <c r="F142" s="130" t="s">
        <v>181</v>
      </c>
      <c r="G142" s="112">
        <v>37594</v>
      </c>
      <c r="H142" s="131">
        <v>36235</v>
      </c>
    </row>
    <row r="143" spans="1:8">
      <c r="A143" s="129">
        <v>186</v>
      </c>
      <c r="B143" s="111" t="s">
        <v>136</v>
      </c>
      <c r="C143" s="111" t="s">
        <v>1598</v>
      </c>
      <c r="D143" s="111" t="s">
        <v>1599</v>
      </c>
      <c r="E143" s="111" t="s">
        <v>1600</v>
      </c>
      <c r="F143" s="130" t="s">
        <v>181</v>
      </c>
      <c r="G143" s="112">
        <v>34285</v>
      </c>
      <c r="H143" s="131">
        <v>212354</v>
      </c>
    </row>
    <row r="144" spans="1:8">
      <c r="A144" s="129">
        <v>295</v>
      </c>
      <c r="B144" s="111" t="s">
        <v>1601</v>
      </c>
      <c r="C144" s="111" t="s">
        <v>1602</v>
      </c>
      <c r="D144" s="111" t="s">
        <v>1603</v>
      </c>
      <c r="E144" s="111" t="s">
        <v>1604</v>
      </c>
      <c r="F144" s="130" t="s">
        <v>1256</v>
      </c>
      <c r="G144" s="112">
        <v>32775</v>
      </c>
      <c r="H144" s="131">
        <v>54201</v>
      </c>
    </row>
    <row r="145" spans="1:8">
      <c r="A145" s="129">
        <v>135</v>
      </c>
      <c r="B145" s="111" t="s">
        <v>405</v>
      </c>
      <c r="C145" s="111" t="s">
        <v>423</v>
      </c>
      <c r="D145" s="111" t="s">
        <v>1605</v>
      </c>
      <c r="E145" s="111" t="s">
        <v>1606</v>
      </c>
      <c r="F145" s="130" t="s">
        <v>269</v>
      </c>
      <c r="G145" s="112">
        <v>41736</v>
      </c>
      <c r="H145" s="132">
        <v>36865</v>
      </c>
    </row>
    <row r="146" spans="1:8">
      <c r="A146" s="129">
        <v>122</v>
      </c>
      <c r="B146" s="111" t="s">
        <v>405</v>
      </c>
      <c r="C146" s="111" t="s">
        <v>268</v>
      </c>
      <c r="D146" s="111" t="s">
        <v>1607</v>
      </c>
      <c r="E146" s="111" t="s">
        <v>1608</v>
      </c>
      <c r="F146" s="130" t="s">
        <v>1157</v>
      </c>
      <c r="G146" s="112">
        <v>42267</v>
      </c>
      <c r="H146" s="131">
        <v>64980.6</v>
      </c>
    </row>
    <row r="147" spans="1:8">
      <c r="A147" s="129">
        <v>11</v>
      </c>
      <c r="B147" s="111" t="s">
        <v>1609</v>
      </c>
      <c r="C147" s="111" t="s">
        <v>1592</v>
      </c>
      <c r="D147" s="111" t="s">
        <v>1610</v>
      </c>
      <c r="E147" s="111" t="s">
        <v>1611</v>
      </c>
      <c r="F147" s="130" t="s">
        <v>181</v>
      </c>
      <c r="G147" s="112">
        <v>38260</v>
      </c>
      <c r="H147" s="132">
        <v>26011.854145166799</v>
      </c>
    </row>
    <row r="148" spans="1:8">
      <c r="A148" s="129">
        <v>267</v>
      </c>
      <c r="B148" s="111" t="s">
        <v>1612</v>
      </c>
      <c r="C148" s="111" t="s">
        <v>1613</v>
      </c>
      <c r="D148" s="111" t="s">
        <v>1614</v>
      </c>
      <c r="E148" s="111" t="s">
        <v>1615</v>
      </c>
      <c r="F148" s="130" t="s">
        <v>181</v>
      </c>
      <c r="G148" s="112">
        <v>37575</v>
      </c>
      <c r="H148" s="132">
        <v>224551.8</v>
      </c>
    </row>
    <row r="149" spans="1:8">
      <c r="A149" s="129">
        <v>34</v>
      </c>
      <c r="B149" s="111" t="s">
        <v>1616</v>
      </c>
      <c r="C149" s="111" t="s">
        <v>1294</v>
      </c>
      <c r="D149" s="111" t="s">
        <v>1617</v>
      </c>
      <c r="E149" s="111" t="s">
        <v>1618</v>
      </c>
      <c r="F149" s="130" t="s">
        <v>269</v>
      </c>
      <c r="G149" s="112">
        <v>38199</v>
      </c>
      <c r="H149" s="132">
        <v>32766.573856208801</v>
      </c>
    </row>
    <row r="150" spans="1:8" ht="15" customHeight="1">
      <c r="A150" s="129">
        <v>162</v>
      </c>
      <c r="B150" s="111" t="s">
        <v>1616</v>
      </c>
      <c r="C150" s="111" t="s">
        <v>1175</v>
      </c>
      <c r="D150" s="111" t="s">
        <v>1619</v>
      </c>
      <c r="E150" s="111" t="s">
        <v>1620</v>
      </c>
      <c r="F150" s="130" t="s">
        <v>1157</v>
      </c>
      <c r="G150" s="112">
        <v>42310</v>
      </c>
      <c r="H150" s="132">
        <v>32766.573856208801</v>
      </c>
    </row>
    <row r="151" spans="1:8">
      <c r="A151" s="129">
        <v>185</v>
      </c>
      <c r="B151" s="111" t="s">
        <v>1621</v>
      </c>
      <c r="C151" s="111" t="s">
        <v>1481</v>
      </c>
      <c r="D151" s="111" t="s">
        <v>1622</v>
      </c>
      <c r="E151" s="111" t="s">
        <v>1623</v>
      </c>
      <c r="F151" s="130" t="s">
        <v>269</v>
      </c>
      <c r="G151" s="112">
        <v>30857</v>
      </c>
      <c r="H151" s="131">
        <v>70496</v>
      </c>
    </row>
    <row r="152" spans="1:8">
      <c r="A152" s="129">
        <v>156</v>
      </c>
      <c r="B152" s="111" t="s">
        <v>1621</v>
      </c>
      <c r="C152" s="111" t="s">
        <v>1526</v>
      </c>
      <c r="D152" s="111" t="s">
        <v>1624</v>
      </c>
      <c r="E152" s="111" t="s">
        <v>1625</v>
      </c>
      <c r="F152" s="130" t="s">
        <v>181</v>
      </c>
      <c r="G152" s="112">
        <v>42270</v>
      </c>
      <c r="H152" s="132">
        <v>26011.854145166799</v>
      </c>
    </row>
    <row r="153" spans="1:8">
      <c r="A153" s="129">
        <v>31</v>
      </c>
      <c r="B153" s="111" t="s">
        <v>1626</v>
      </c>
      <c r="C153" s="111" t="s">
        <v>354</v>
      </c>
      <c r="D153" s="111" t="s">
        <v>1627</v>
      </c>
      <c r="E153" s="111" t="s">
        <v>1628</v>
      </c>
      <c r="F153" s="130" t="s">
        <v>1157</v>
      </c>
      <c r="G153" s="112">
        <v>38417</v>
      </c>
      <c r="H153" s="132">
        <v>36865</v>
      </c>
    </row>
    <row r="154" spans="1:8">
      <c r="A154" s="129">
        <v>7</v>
      </c>
      <c r="B154" s="111" t="s">
        <v>1629</v>
      </c>
      <c r="C154" s="111" t="s">
        <v>1630</v>
      </c>
      <c r="D154" s="111" t="s">
        <v>1631</v>
      </c>
      <c r="E154" s="111" t="s">
        <v>1632</v>
      </c>
      <c r="F154" s="130" t="s">
        <v>1157</v>
      </c>
      <c r="G154" s="112">
        <v>42282</v>
      </c>
      <c r="H154" s="132">
        <v>113977.5</v>
      </c>
    </row>
    <row r="155" spans="1:8">
      <c r="A155" s="129">
        <v>182</v>
      </c>
      <c r="B155" s="111" t="s">
        <v>1633</v>
      </c>
      <c r="C155" s="111" t="s">
        <v>1634</v>
      </c>
      <c r="D155" s="111" t="s">
        <v>1635</v>
      </c>
      <c r="E155" s="111" t="s">
        <v>1636</v>
      </c>
      <c r="F155" s="130" t="s">
        <v>1178</v>
      </c>
      <c r="G155" s="112">
        <v>33720</v>
      </c>
      <c r="H155" s="132">
        <v>36865</v>
      </c>
    </row>
    <row r="156" spans="1:8">
      <c r="A156" s="129">
        <v>118</v>
      </c>
      <c r="B156" s="111" t="s">
        <v>1633</v>
      </c>
      <c r="C156" s="111" t="s">
        <v>397</v>
      </c>
      <c r="D156" s="111" t="s">
        <v>1637</v>
      </c>
      <c r="E156" s="111" t="s">
        <v>1638</v>
      </c>
      <c r="F156" s="130" t="s">
        <v>269</v>
      </c>
      <c r="G156" s="112">
        <v>35288</v>
      </c>
      <c r="H156" s="131">
        <v>33791</v>
      </c>
    </row>
    <row r="157" spans="1:8">
      <c r="A157" s="129">
        <v>141</v>
      </c>
      <c r="B157" s="111" t="s">
        <v>285</v>
      </c>
      <c r="C157" s="111" t="s">
        <v>406</v>
      </c>
      <c r="D157" s="111" t="s">
        <v>1639</v>
      </c>
      <c r="E157" s="111" t="s">
        <v>1640</v>
      </c>
      <c r="F157" s="130" t="s">
        <v>181</v>
      </c>
      <c r="G157" s="112">
        <v>31942</v>
      </c>
      <c r="H157" s="132">
        <v>125435</v>
      </c>
    </row>
    <row r="158" spans="1:8">
      <c r="A158" s="129">
        <v>82</v>
      </c>
      <c r="B158" s="111" t="s">
        <v>1641</v>
      </c>
      <c r="C158" s="111" t="s">
        <v>1642</v>
      </c>
      <c r="D158" s="111" t="s">
        <v>1643</v>
      </c>
      <c r="E158" s="111" t="s">
        <v>1644</v>
      </c>
      <c r="F158" s="130" t="s">
        <v>181</v>
      </c>
      <c r="G158" s="112">
        <v>30818</v>
      </c>
      <c r="H158" s="132">
        <v>42586</v>
      </c>
    </row>
    <row r="159" spans="1:8">
      <c r="A159" s="129">
        <v>66</v>
      </c>
      <c r="B159" s="111" t="s">
        <v>1645</v>
      </c>
      <c r="C159" s="111" t="s">
        <v>408</v>
      </c>
      <c r="D159" s="111" t="s">
        <v>1646</v>
      </c>
      <c r="E159" s="111" t="s">
        <v>1647</v>
      </c>
      <c r="F159" s="130" t="s">
        <v>269</v>
      </c>
      <c r="G159" s="112">
        <v>42318</v>
      </c>
      <c r="H159" s="131">
        <v>70496</v>
      </c>
    </row>
    <row r="160" spans="1:8">
      <c r="A160" s="129">
        <v>277</v>
      </c>
      <c r="B160" s="111" t="s">
        <v>1648</v>
      </c>
      <c r="C160" s="111" t="s">
        <v>1649</v>
      </c>
      <c r="D160" s="111" t="s">
        <v>1650</v>
      </c>
      <c r="E160" s="111" t="s">
        <v>1651</v>
      </c>
      <c r="F160" s="130" t="s">
        <v>1256</v>
      </c>
      <c r="G160" s="112">
        <v>41021</v>
      </c>
      <c r="H160" s="132">
        <v>224551.8</v>
      </c>
    </row>
    <row r="161" spans="1:8">
      <c r="A161" s="129">
        <v>198</v>
      </c>
      <c r="B161" s="111" t="s">
        <v>1652</v>
      </c>
      <c r="C161" s="111" t="s">
        <v>61</v>
      </c>
      <c r="D161" s="111" t="s">
        <v>1653</v>
      </c>
      <c r="E161" s="111" t="s">
        <v>1654</v>
      </c>
      <c r="F161" s="130" t="s">
        <v>1317</v>
      </c>
      <c r="G161" s="112">
        <v>42328</v>
      </c>
      <c r="H161" s="131">
        <v>92457</v>
      </c>
    </row>
    <row r="162" spans="1:8">
      <c r="A162" s="129">
        <v>190</v>
      </c>
      <c r="B162" s="111" t="s">
        <v>1652</v>
      </c>
      <c r="C162" s="111" t="s">
        <v>411</v>
      </c>
      <c r="D162" s="111" t="s">
        <v>1655</v>
      </c>
      <c r="E162" s="111" t="s">
        <v>1656</v>
      </c>
      <c r="F162" s="130" t="s">
        <v>181</v>
      </c>
      <c r="G162" s="112">
        <v>41231</v>
      </c>
      <c r="H162" s="131">
        <v>33791</v>
      </c>
    </row>
    <row r="163" spans="1:8">
      <c r="A163" s="129">
        <v>231</v>
      </c>
      <c r="B163" s="111" t="s">
        <v>1657</v>
      </c>
      <c r="C163" s="111" t="s">
        <v>1658</v>
      </c>
      <c r="D163" s="111" t="s">
        <v>1659</v>
      </c>
      <c r="E163" s="111" t="s">
        <v>1660</v>
      </c>
      <c r="F163" s="130" t="s">
        <v>1317</v>
      </c>
      <c r="G163" s="112">
        <v>35220</v>
      </c>
      <c r="H163" s="131">
        <v>34402</v>
      </c>
    </row>
    <row r="164" spans="1:8">
      <c r="A164" s="129">
        <v>13</v>
      </c>
      <c r="B164" s="111" t="s">
        <v>1657</v>
      </c>
      <c r="C164" s="111" t="s">
        <v>374</v>
      </c>
      <c r="D164" s="111" t="s">
        <v>1661</v>
      </c>
      <c r="E164" s="111" t="s">
        <v>1662</v>
      </c>
      <c r="F164" s="130" t="s">
        <v>1256</v>
      </c>
      <c r="G164" s="112">
        <v>39195</v>
      </c>
      <c r="H164" s="131">
        <v>105281.2</v>
      </c>
    </row>
    <row r="165" spans="1:8">
      <c r="A165" s="129">
        <v>149</v>
      </c>
      <c r="B165" s="111" t="s">
        <v>1663</v>
      </c>
      <c r="C165" s="111" t="s">
        <v>1539</v>
      </c>
      <c r="D165" s="111" t="s">
        <v>1664</v>
      </c>
      <c r="E165" s="111" t="s">
        <v>1665</v>
      </c>
      <c r="F165" s="130" t="s">
        <v>181</v>
      </c>
      <c r="G165" s="112">
        <v>31620</v>
      </c>
      <c r="H165" s="131">
        <v>98245</v>
      </c>
    </row>
    <row r="166" spans="1:8">
      <c r="A166" s="129">
        <v>155</v>
      </c>
      <c r="B166" s="111" t="s">
        <v>1663</v>
      </c>
      <c r="C166" s="111" t="s">
        <v>1368</v>
      </c>
      <c r="D166" s="111" t="s">
        <v>1666</v>
      </c>
      <c r="E166" s="111" t="s">
        <v>1667</v>
      </c>
      <c r="F166" s="130" t="s">
        <v>1157</v>
      </c>
      <c r="G166" s="112">
        <v>40209</v>
      </c>
      <c r="H166" s="132">
        <v>54145.166666666599</v>
      </c>
    </row>
    <row r="167" spans="1:8">
      <c r="A167" s="129">
        <v>19</v>
      </c>
      <c r="B167" s="111" t="s">
        <v>1668</v>
      </c>
      <c r="C167" s="111" t="s">
        <v>1669</v>
      </c>
      <c r="D167" s="111" t="s">
        <v>1670</v>
      </c>
      <c r="E167" s="111" t="s">
        <v>1671</v>
      </c>
      <c r="F167" s="130" t="s">
        <v>1256</v>
      </c>
      <c r="G167" s="112">
        <v>30360</v>
      </c>
      <c r="H167" s="131">
        <v>49356</v>
      </c>
    </row>
    <row r="168" spans="1:8">
      <c r="A168" s="129">
        <v>27</v>
      </c>
      <c r="B168" s="111" t="s">
        <v>1672</v>
      </c>
      <c r="C168" s="111" t="s">
        <v>392</v>
      </c>
      <c r="D168" s="111" t="s">
        <v>1673</v>
      </c>
      <c r="E168" s="111" t="s">
        <v>1674</v>
      </c>
      <c r="F168" s="130" t="s">
        <v>181</v>
      </c>
      <c r="G168" s="112">
        <v>35576</v>
      </c>
      <c r="H168" s="131">
        <v>59285.3</v>
      </c>
    </row>
    <row r="169" spans="1:8">
      <c r="A169" s="129">
        <v>250</v>
      </c>
      <c r="B169" s="111" t="s">
        <v>1564</v>
      </c>
      <c r="C169" s="111" t="s">
        <v>1675</v>
      </c>
      <c r="D169" s="111" t="s">
        <v>1676</v>
      </c>
      <c r="E169" s="111" t="s">
        <v>1677</v>
      </c>
      <c r="F169" s="130" t="s">
        <v>1157</v>
      </c>
      <c r="G169" s="112">
        <v>32542</v>
      </c>
      <c r="H169" s="132">
        <v>186740.6</v>
      </c>
    </row>
    <row r="170" spans="1:8">
      <c r="A170" s="129">
        <v>253</v>
      </c>
      <c r="B170" s="111" t="s">
        <v>1678</v>
      </c>
      <c r="C170" s="111" t="s">
        <v>1679</v>
      </c>
      <c r="D170" s="111" t="s">
        <v>1680</v>
      </c>
      <c r="E170" s="111" t="s">
        <v>1681</v>
      </c>
      <c r="F170" s="130" t="s">
        <v>181</v>
      </c>
      <c r="G170" s="112">
        <v>37515</v>
      </c>
      <c r="H170" s="131">
        <v>258476</v>
      </c>
    </row>
    <row r="171" spans="1:8">
      <c r="A171" s="129">
        <v>109</v>
      </c>
      <c r="B171" s="111" t="s">
        <v>1682</v>
      </c>
      <c r="C171" s="111" t="s">
        <v>380</v>
      </c>
      <c r="D171" s="111" t="s">
        <v>1683</v>
      </c>
      <c r="E171" s="111" t="s">
        <v>1684</v>
      </c>
      <c r="F171" s="130" t="s">
        <v>181</v>
      </c>
      <c r="G171" s="112">
        <v>34833</v>
      </c>
      <c r="H171" s="132">
        <v>58500</v>
      </c>
    </row>
    <row r="172" spans="1:8">
      <c r="A172" s="129">
        <v>108</v>
      </c>
      <c r="B172" s="111" t="s">
        <v>1685</v>
      </c>
      <c r="C172" s="111" t="s">
        <v>349</v>
      </c>
      <c r="D172" s="111" t="s">
        <v>1686</v>
      </c>
      <c r="E172" s="111" t="s">
        <v>1687</v>
      </c>
      <c r="F172" s="130" t="s">
        <v>269</v>
      </c>
      <c r="G172" s="112">
        <v>32698</v>
      </c>
      <c r="H172" s="131">
        <v>35013</v>
      </c>
    </row>
    <row r="173" spans="1:8">
      <c r="A173" s="129">
        <v>247</v>
      </c>
      <c r="B173" s="111" t="s">
        <v>1688</v>
      </c>
      <c r="C173" s="111" t="s">
        <v>1689</v>
      </c>
      <c r="D173" s="111" t="s">
        <v>1690</v>
      </c>
      <c r="E173" s="111" t="s">
        <v>1691</v>
      </c>
      <c r="F173" s="130" t="s">
        <v>181</v>
      </c>
      <c r="G173" s="112">
        <v>33703</v>
      </c>
      <c r="H173" s="131">
        <v>29875</v>
      </c>
    </row>
    <row r="174" spans="1:8">
      <c r="A174" s="129">
        <v>89</v>
      </c>
      <c r="B174" s="111" t="s">
        <v>1692</v>
      </c>
      <c r="C174" s="111" t="s">
        <v>286</v>
      </c>
      <c r="D174" s="111" t="s">
        <v>1693</v>
      </c>
      <c r="E174" s="111" t="s">
        <v>1694</v>
      </c>
      <c r="F174" s="130" t="s">
        <v>1157</v>
      </c>
      <c r="G174" s="112">
        <v>32405</v>
      </c>
      <c r="H174" s="131">
        <v>258476</v>
      </c>
    </row>
    <row r="175" spans="1:8">
      <c r="A175" s="129">
        <v>32</v>
      </c>
      <c r="B175" s="111" t="s">
        <v>1692</v>
      </c>
      <c r="C175" s="111" t="s">
        <v>1405</v>
      </c>
      <c r="D175" s="111" t="s">
        <v>1695</v>
      </c>
      <c r="E175" s="111" t="s">
        <v>1696</v>
      </c>
      <c r="F175" s="130" t="s">
        <v>269</v>
      </c>
      <c r="G175" s="112">
        <v>37608</v>
      </c>
      <c r="H175" s="131">
        <v>35624</v>
      </c>
    </row>
    <row r="176" spans="1:8">
      <c r="A176" s="129">
        <v>170</v>
      </c>
      <c r="B176" s="111" t="s">
        <v>1697</v>
      </c>
      <c r="C176" s="111" t="s">
        <v>1512</v>
      </c>
      <c r="D176" s="111" t="s">
        <v>1698</v>
      </c>
      <c r="E176" s="111" t="s">
        <v>1699</v>
      </c>
      <c r="F176" s="130" t="s">
        <v>181</v>
      </c>
      <c r="G176" s="112">
        <v>31467</v>
      </c>
      <c r="H176" s="131">
        <v>65000</v>
      </c>
    </row>
    <row r="177" spans="1:8">
      <c r="A177" s="129">
        <v>258</v>
      </c>
      <c r="B177" s="111" t="s">
        <v>1700</v>
      </c>
      <c r="C177" s="111" t="s">
        <v>1701</v>
      </c>
      <c r="D177" s="111" t="s">
        <v>1702</v>
      </c>
      <c r="E177" s="111" t="s">
        <v>1703</v>
      </c>
      <c r="F177" s="130" t="s">
        <v>1157</v>
      </c>
      <c r="G177" s="112">
        <v>33240</v>
      </c>
      <c r="H177" s="132">
        <v>26011.854145166799</v>
      </c>
    </row>
    <row r="178" spans="1:8">
      <c r="A178" s="129">
        <v>222</v>
      </c>
      <c r="B178" s="111" t="s">
        <v>1704</v>
      </c>
      <c r="C178" s="111" t="s">
        <v>1705</v>
      </c>
      <c r="D178" s="111" t="s">
        <v>1706</v>
      </c>
      <c r="E178" s="111" t="s">
        <v>1707</v>
      </c>
      <c r="F178" s="130" t="s">
        <v>269</v>
      </c>
      <c r="G178" s="112">
        <v>40747</v>
      </c>
      <c r="H178" s="131">
        <v>65341</v>
      </c>
    </row>
    <row r="179" spans="1:8">
      <c r="A179" s="129">
        <v>246</v>
      </c>
      <c r="B179" s="111" t="s">
        <v>1708</v>
      </c>
      <c r="C179" s="111" t="s">
        <v>1709</v>
      </c>
      <c r="D179" s="111" t="s">
        <v>1710</v>
      </c>
      <c r="E179" s="111" t="s">
        <v>1711</v>
      </c>
      <c r="F179" s="130" t="s">
        <v>181</v>
      </c>
      <c r="G179" s="112">
        <v>42336</v>
      </c>
      <c r="H179" s="131">
        <v>65341</v>
      </c>
    </row>
    <row r="180" spans="1:8">
      <c r="A180" s="129">
        <v>53</v>
      </c>
      <c r="B180" s="111" t="s">
        <v>1712</v>
      </c>
      <c r="C180" s="111" t="s">
        <v>1713</v>
      </c>
      <c r="D180" s="111" t="s">
        <v>1714</v>
      </c>
      <c r="E180" s="111" t="s">
        <v>1715</v>
      </c>
      <c r="F180" s="130" t="s">
        <v>1157</v>
      </c>
      <c r="G180" s="112">
        <v>29603</v>
      </c>
      <c r="H180" s="131">
        <v>36235</v>
      </c>
    </row>
    <row r="181" spans="1:8">
      <c r="A181" s="129">
        <v>148</v>
      </c>
      <c r="B181" s="111" t="s">
        <v>1716</v>
      </c>
      <c r="C181" s="111" t="s">
        <v>1371</v>
      </c>
      <c r="D181" s="111" t="s">
        <v>1717</v>
      </c>
      <c r="E181" s="111" t="s">
        <v>1718</v>
      </c>
      <c r="F181" s="130" t="s">
        <v>181</v>
      </c>
      <c r="G181" s="112">
        <v>33694</v>
      </c>
      <c r="H181" s="131">
        <v>12502.4147230818</v>
      </c>
    </row>
    <row r="182" spans="1:8">
      <c r="A182" s="129">
        <v>184</v>
      </c>
      <c r="B182" s="111" t="s">
        <v>1719</v>
      </c>
      <c r="C182" s="111" t="s">
        <v>400</v>
      </c>
      <c r="D182" s="111" t="s">
        <v>1720</v>
      </c>
      <c r="E182" s="111" t="s">
        <v>1721</v>
      </c>
      <c r="F182" s="130" t="s">
        <v>181</v>
      </c>
      <c r="G182" s="112">
        <v>38565</v>
      </c>
      <c r="H182" s="132">
        <v>85695</v>
      </c>
    </row>
    <row r="183" spans="1:8">
      <c r="A183" s="129">
        <v>84</v>
      </c>
      <c r="B183" s="111" t="s">
        <v>1722</v>
      </c>
      <c r="C183" s="111" t="s">
        <v>1271</v>
      </c>
      <c r="D183" s="111" t="s">
        <v>1723</v>
      </c>
      <c r="E183" s="111" t="s">
        <v>1724</v>
      </c>
      <c r="F183" s="130" t="s">
        <v>181</v>
      </c>
      <c r="G183" s="112">
        <v>40460</v>
      </c>
      <c r="H183" s="132">
        <v>125435</v>
      </c>
    </row>
    <row r="184" spans="1:8">
      <c r="A184" s="129">
        <v>285</v>
      </c>
      <c r="B184" s="111" t="s">
        <v>1725</v>
      </c>
      <c r="C184" s="111" t="s">
        <v>1726</v>
      </c>
      <c r="D184" s="111" t="s">
        <v>1727</v>
      </c>
      <c r="E184" s="111" t="s">
        <v>1728</v>
      </c>
      <c r="F184" s="130" t="s">
        <v>181</v>
      </c>
      <c r="G184" s="112">
        <v>42327</v>
      </c>
      <c r="H184" s="131">
        <v>86458</v>
      </c>
    </row>
    <row r="185" spans="1:8">
      <c r="A185" s="129">
        <v>100</v>
      </c>
      <c r="B185" s="111" t="s">
        <v>1729</v>
      </c>
      <c r="C185" s="111" t="s">
        <v>1239</v>
      </c>
      <c r="D185" s="111" t="s">
        <v>1730</v>
      </c>
      <c r="E185" s="111" t="s">
        <v>1731</v>
      </c>
      <c r="F185" s="130" t="s">
        <v>1317</v>
      </c>
      <c r="G185" s="112">
        <v>38162</v>
      </c>
      <c r="H185" s="131">
        <v>64980.6</v>
      </c>
    </row>
    <row r="186" spans="1:8">
      <c r="A186" s="129">
        <v>119</v>
      </c>
      <c r="B186" s="111" t="s">
        <v>1729</v>
      </c>
      <c r="C186" s="111" t="s">
        <v>1732</v>
      </c>
      <c r="D186" s="111" t="s">
        <v>1733</v>
      </c>
      <c r="E186" s="111" t="s">
        <v>1734</v>
      </c>
      <c r="F186" s="130" t="s">
        <v>181</v>
      </c>
      <c r="G186" s="112">
        <v>42306</v>
      </c>
      <c r="H186" s="131">
        <v>53590</v>
      </c>
    </row>
    <row r="187" spans="1:8">
      <c r="A187" s="129">
        <v>225</v>
      </c>
      <c r="B187" s="111" t="s">
        <v>1735</v>
      </c>
      <c r="C187" s="111" t="s">
        <v>1736</v>
      </c>
      <c r="D187" s="111" t="s">
        <v>1737</v>
      </c>
      <c r="E187" s="111" t="s">
        <v>1738</v>
      </c>
      <c r="F187" s="130" t="s">
        <v>181</v>
      </c>
      <c r="G187" s="112">
        <v>29693</v>
      </c>
      <c r="H187" s="131">
        <v>34402</v>
      </c>
    </row>
    <row r="188" spans="1:8">
      <c r="A188" s="129">
        <v>45</v>
      </c>
      <c r="B188" s="111" t="s">
        <v>1739</v>
      </c>
      <c r="C188" s="111" t="s">
        <v>418</v>
      </c>
      <c r="D188" s="111" t="s">
        <v>1740</v>
      </c>
      <c r="E188" s="111" t="s">
        <v>1741</v>
      </c>
      <c r="F188" s="130" t="s">
        <v>1157</v>
      </c>
      <c r="G188" s="112">
        <v>42290</v>
      </c>
      <c r="H188" s="132">
        <v>54145.166666666599</v>
      </c>
    </row>
    <row r="189" spans="1:8">
      <c r="A189" s="129">
        <v>54</v>
      </c>
      <c r="B189" s="111" t="s">
        <v>1742</v>
      </c>
      <c r="C189" s="111" t="s">
        <v>1743</v>
      </c>
      <c r="D189" s="111" t="s">
        <v>1744</v>
      </c>
      <c r="E189" s="111" t="s">
        <v>1745</v>
      </c>
      <c r="F189" s="130" t="s">
        <v>181</v>
      </c>
      <c r="G189" s="112">
        <v>38958</v>
      </c>
      <c r="H189" s="132">
        <v>87888.6</v>
      </c>
    </row>
    <row r="190" spans="1:8">
      <c r="A190" s="129">
        <v>173</v>
      </c>
      <c r="B190" s="111" t="s">
        <v>1742</v>
      </c>
      <c r="C190" s="111" t="s">
        <v>357</v>
      </c>
      <c r="D190" s="111" t="s">
        <v>1746</v>
      </c>
      <c r="E190" s="111" t="s">
        <v>1747</v>
      </c>
      <c r="F190" s="130" t="s">
        <v>181</v>
      </c>
      <c r="G190" s="112">
        <v>30161</v>
      </c>
      <c r="H190" s="132">
        <v>26011.854145166799</v>
      </c>
    </row>
    <row r="191" spans="1:8">
      <c r="A191" s="129">
        <v>211</v>
      </c>
      <c r="B191" s="111" t="s">
        <v>1748</v>
      </c>
      <c r="C191" s="111" t="s">
        <v>1749</v>
      </c>
      <c r="D191" s="111" t="s">
        <v>1750</v>
      </c>
      <c r="E191" s="111" t="s">
        <v>1751</v>
      </c>
      <c r="F191" s="130" t="s">
        <v>181</v>
      </c>
      <c r="G191" s="112">
        <v>38180</v>
      </c>
      <c r="H191" s="131">
        <v>70675.899999999994</v>
      </c>
    </row>
    <row r="192" spans="1:8">
      <c r="A192" s="129">
        <v>287</v>
      </c>
      <c r="B192" s="111" t="s">
        <v>1752</v>
      </c>
      <c r="C192" s="111" t="s">
        <v>1753</v>
      </c>
      <c r="D192" s="111" t="s">
        <v>1754</v>
      </c>
      <c r="E192" s="111" t="s">
        <v>1755</v>
      </c>
      <c r="F192" s="130" t="s">
        <v>1157</v>
      </c>
      <c r="G192" s="112">
        <v>29355</v>
      </c>
      <c r="H192" s="131">
        <v>65341</v>
      </c>
    </row>
    <row r="193" spans="1:8">
      <c r="A193" s="129">
        <v>230</v>
      </c>
      <c r="B193" s="111" t="s">
        <v>1756</v>
      </c>
      <c r="C193" s="111" t="s">
        <v>1757</v>
      </c>
      <c r="D193" s="111" t="s">
        <v>1758</v>
      </c>
      <c r="E193" s="111" t="s">
        <v>1759</v>
      </c>
      <c r="F193" s="130" t="s">
        <v>181</v>
      </c>
      <c r="G193" s="112">
        <v>40622</v>
      </c>
      <c r="H193" s="132">
        <v>142367</v>
      </c>
    </row>
    <row r="194" spans="1:8">
      <c r="A194" s="129">
        <v>266</v>
      </c>
      <c r="B194" s="111" t="s">
        <v>1760</v>
      </c>
      <c r="C194" s="111" t="s">
        <v>1761</v>
      </c>
      <c r="D194" s="111" t="s">
        <v>1762</v>
      </c>
      <c r="E194" s="111" t="s">
        <v>1763</v>
      </c>
      <c r="F194" s="130" t="s">
        <v>181</v>
      </c>
      <c r="G194" s="112">
        <v>42284</v>
      </c>
      <c r="H194" s="132">
        <v>131370.1</v>
      </c>
    </row>
    <row r="195" spans="1:8">
      <c r="A195" s="129">
        <v>154</v>
      </c>
      <c r="B195" s="111" t="s">
        <v>2</v>
      </c>
      <c r="C195" s="111" t="s">
        <v>1764</v>
      </c>
      <c r="D195" s="111" t="s">
        <v>1765</v>
      </c>
      <c r="E195" s="111" t="s">
        <v>1766</v>
      </c>
      <c r="F195" s="130" t="s">
        <v>181</v>
      </c>
      <c r="G195" s="112">
        <v>42321</v>
      </c>
      <c r="H195" s="132">
        <v>96584.9</v>
      </c>
    </row>
    <row r="196" spans="1:8">
      <c r="A196" s="129">
        <v>73</v>
      </c>
      <c r="B196" s="111" t="s">
        <v>109</v>
      </c>
      <c r="C196" s="111" t="s">
        <v>1598</v>
      </c>
      <c r="D196" s="111" t="s">
        <v>1767</v>
      </c>
      <c r="E196" s="111" t="s">
        <v>1768</v>
      </c>
      <c r="F196" s="130" t="s">
        <v>269</v>
      </c>
      <c r="G196" s="112">
        <v>35733</v>
      </c>
      <c r="H196" s="131">
        <v>70675.899999999994</v>
      </c>
    </row>
    <row r="197" spans="1:8">
      <c r="A197" s="129">
        <v>62</v>
      </c>
      <c r="B197" s="111" t="s">
        <v>109</v>
      </c>
      <c r="C197" s="111" t="s">
        <v>1268</v>
      </c>
      <c r="D197" s="111" t="s">
        <v>1769</v>
      </c>
      <c r="E197" s="111" t="s">
        <v>1770</v>
      </c>
      <c r="F197" s="130" t="s">
        <v>1157</v>
      </c>
      <c r="G197" s="112">
        <v>40878</v>
      </c>
      <c r="H197" s="131">
        <v>258476</v>
      </c>
    </row>
    <row r="198" spans="1:8">
      <c r="A198" s="129">
        <v>102</v>
      </c>
      <c r="B198" s="111" t="s">
        <v>1771</v>
      </c>
      <c r="C198" s="111" t="s">
        <v>383</v>
      </c>
      <c r="D198" s="111" t="s">
        <v>1772</v>
      </c>
      <c r="E198" s="111" t="s">
        <v>1773</v>
      </c>
      <c r="F198" s="130" t="s">
        <v>181</v>
      </c>
      <c r="G198" s="112">
        <v>33868</v>
      </c>
      <c r="H198" s="131">
        <v>70496</v>
      </c>
    </row>
    <row r="199" spans="1:8">
      <c r="A199" s="129">
        <v>91</v>
      </c>
      <c r="B199" s="111" t="s">
        <v>1771</v>
      </c>
      <c r="C199" s="111" t="s">
        <v>1531</v>
      </c>
      <c r="D199" s="111" t="s">
        <v>1774</v>
      </c>
      <c r="E199" s="111" t="s">
        <v>1775</v>
      </c>
      <c r="F199" s="130" t="s">
        <v>1178</v>
      </c>
      <c r="G199" s="112">
        <v>34687</v>
      </c>
      <c r="H199" s="132">
        <v>125435</v>
      </c>
    </row>
    <row r="200" spans="1:8">
      <c r="A200" s="129">
        <v>123</v>
      </c>
      <c r="B200" s="111" t="s">
        <v>1776</v>
      </c>
      <c r="C200" s="111" t="s">
        <v>1777</v>
      </c>
      <c r="D200" s="111" t="s">
        <v>1778</v>
      </c>
      <c r="E200" s="111" t="s">
        <v>1779</v>
      </c>
      <c r="F200" s="130" t="s">
        <v>1157</v>
      </c>
      <c r="G200" s="112">
        <v>36700</v>
      </c>
      <c r="H200" s="132">
        <v>96584.9</v>
      </c>
    </row>
    <row r="201" spans="1:8">
      <c r="A201" s="129">
        <v>43</v>
      </c>
      <c r="B201" s="111" t="s">
        <v>1776</v>
      </c>
      <c r="C201" s="111" t="s">
        <v>1780</v>
      </c>
      <c r="D201" s="111" t="s">
        <v>1781</v>
      </c>
      <c r="E201" s="111" t="s">
        <v>1782</v>
      </c>
      <c r="F201" s="130" t="s">
        <v>1157</v>
      </c>
      <c r="G201" s="112">
        <v>30606</v>
      </c>
      <c r="H201" s="132">
        <v>85695</v>
      </c>
    </row>
    <row r="202" spans="1:8">
      <c r="A202" s="129">
        <v>8</v>
      </c>
      <c r="B202" s="111" t="s">
        <v>1783</v>
      </c>
      <c r="C202" s="111" t="s">
        <v>1363</v>
      </c>
      <c r="D202" s="111" t="s">
        <v>1784</v>
      </c>
      <c r="E202" s="111" t="s">
        <v>1785</v>
      </c>
      <c r="F202" s="130" t="s">
        <v>181</v>
      </c>
      <c r="G202" s="112">
        <v>34894</v>
      </c>
      <c r="H202" s="131">
        <v>258476</v>
      </c>
    </row>
    <row r="203" spans="1:8">
      <c r="A203" s="129">
        <v>60</v>
      </c>
      <c r="B203" s="111" t="s">
        <v>346</v>
      </c>
      <c r="C203" s="111" t="s">
        <v>1780</v>
      </c>
      <c r="D203" s="111" t="s">
        <v>1786</v>
      </c>
      <c r="E203" s="111" t="s">
        <v>1787</v>
      </c>
      <c r="F203" s="130" t="s">
        <v>181</v>
      </c>
      <c r="G203" s="112">
        <v>42339</v>
      </c>
      <c r="H203" s="132">
        <v>205646.2</v>
      </c>
    </row>
    <row r="204" spans="1:8">
      <c r="A204" s="129">
        <v>273</v>
      </c>
      <c r="B204" s="111" t="s">
        <v>1788</v>
      </c>
      <c r="C204" s="111" t="s">
        <v>1789</v>
      </c>
      <c r="D204" s="111" t="s">
        <v>1790</v>
      </c>
      <c r="E204" s="111" t="s">
        <v>1791</v>
      </c>
      <c r="F204" s="130" t="s">
        <v>1178</v>
      </c>
      <c r="G204" s="112">
        <v>42312</v>
      </c>
      <c r="H204" s="132">
        <v>19257.1344341248</v>
      </c>
    </row>
    <row r="205" spans="1:8">
      <c r="A205" s="129">
        <v>4</v>
      </c>
      <c r="B205" s="111" t="s">
        <v>162</v>
      </c>
      <c r="C205" s="111" t="s">
        <v>1634</v>
      </c>
      <c r="D205" s="111" t="s">
        <v>1792</v>
      </c>
      <c r="E205" s="111" t="s">
        <v>1793</v>
      </c>
      <c r="F205" s="130" t="s">
        <v>269</v>
      </c>
      <c r="G205" s="112">
        <v>41313</v>
      </c>
      <c r="H205" s="131">
        <v>59285.3</v>
      </c>
    </row>
    <row r="206" spans="1:8">
      <c r="A206" s="129">
        <v>286</v>
      </c>
      <c r="B206" s="111" t="s">
        <v>1794</v>
      </c>
      <c r="C206" s="111" t="s">
        <v>1795</v>
      </c>
      <c r="D206" s="111" t="s">
        <v>1796</v>
      </c>
      <c r="E206" s="111" t="s">
        <v>1797</v>
      </c>
      <c r="F206" s="130" t="s">
        <v>1157</v>
      </c>
      <c r="G206" s="112">
        <v>42338</v>
      </c>
      <c r="H206" s="132">
        <v>186740.6</v>
      </c>
    </row>
    <row r="207" spans="1:8">
      <c r="A207" s="129">
        <v>2</v>
      </c>
      <c r="B207" s="111" t="s">
        <v>1798</v>
      </c>
      <c r="C207" s="111" t="s">
        <v>380</v>
      </c>
      <c r="D207" s="111" t="s">
        <v>1799</v>
      </c>
      <c r="E207" s="111" t="s">
        <v>1800</v>
      </c>
      <c r="F207" s="130" t="s">
        <v>1157</v>
      </c>
      <c r="G207" s="112">
        <v>32604</v>
      </c>
      <c r="H207" s="132">
        <v>224551.8</v>
      </c>
    </row>
    <row r="208" spans="1:8">
      <c r="A208" s="129">
        <v>134</v>
      </c>
      <c r="B208" s="111" t="s">
        <v>1798</v>
      </c>
      <c r="C208" s="111" t="s">
        <v>1801</v>
      </c>
      <c r="D208" s="111" t="s">
        <v>1802</v>
      </c>
      <c r="E208" s="111" t="s">
        <v>1803</v>
      </c>
      <c r="F208" s="130" t="s">
        <v>1317</v>
      </c>
      <c r="G208" s="112">
        <v>42281</v>
      </c>
      <c r="H208" s="131">
        <v>105281.2</v>
      </c>
    </row>
    <row r="209" spans="1:8">
      <c r="A209" s="129">
        <v>292</v>
      </c>
      <c r="B209" s="111" t="s">
        <v>1804</v>
      </c>
      <c r="C209" s="111" t="s">
        <v>1805</v>
      </c>
      <c r="D209" s="111" t="s">
        <v>1806</v>
      </c>
      <c r="E209" s="111" t="s">
        <v>1807</v>
      </c>
      <c r="F209" s="130" t="s">
        <v>1165</v>
      </c>
      <c r="G209" s="112">
        <v>32572</v>
      </c>
      <c r="H209" s="132">
        <v>205646.2</v>
      </c>
    </row>
    <row r="210" spans="1:8">
      <c r="A210" s="129">
        <v>171</v>
      </c>
      <c r="B210" s="111" t="s">
        <v>1808</v>
      </c>
      <c r="C210" s="111" t="s">
        <v>1335</v>
      </c>
      <c r="D210" s="111" t="s">
        <v>1809</v>
      </c>
      <c r="E210" s="111" t="s">
        <v>1810</v>
      </c>
      <c r="F210" s="130" t="s">
        <v>1317</v>
      </c>
      <c r="G210" s="112">
        <v>42265</v>
      </c>
      <c r="H210" s="131">
        <v>53590</v>
      </c>
    </row>
    <row r="211" spans="1:8">
      <c r="A211" s="129">
        <v>215</v>
      </c>
      <c r="B211" s="111" t="s">
        <v>1811</v>
      </c>
      <c r="C211" s="111" t="s">
        <v>1812</v>
      </c>
      <c r="D211" s="111" t="s">
        <v>1813</v>
      </c>
      <c r="E211" s="111" t="s">
        <v>1814</v>
      </c>
      <c r="F211" s="130" t="s">
        <v>1256</v>
      </c>
      <c r="G211" s="112">
        <v>42276</v>
      </c>
      <c r="H211" s="132">
        <v>42586</v>
      </c>
    </row>
    <row r="212" spans="1:8">
      <c r="A212" s="129">
        <v>116</v>
      </c>
      <c r="B212" s="111" t="s">
        <v>130</v>
      </c>
      <c r="C212" s="111" t="s">
        <v>1561</v>
      </c>
      <c r="D212" s="111" t="s">
        <v>1815</v>
      </c>
      <c r="E212" s="111" t="s">
        <v>1816</v>
      </c>
      <c r="F212" s="130" t="s">
        <v>1317</v>
      </c>
      <c r="G212" s="112">
        <v>30892</v>
      </c>
      <c r="H212" s="132">
        <v>79192.3</v>
      </c>
    </row>
    <row r="213" spans="1:8">
      <c r="A213" s="129">
        <v>12</v>
      </c>
      <c r="B213" s="111" t="s">
        <v>1817</v>
      </c>
      <c r="C213" s="111" t="s">
        <v>268</v>
      </c>
      <c r="D213" s="111" t="s">
        <v>1818</v>
      </c>
      <c r="E213" s="111" t="s">
        <v>1819</v>
      </c>
      <c r="F213" s="130" t="s">
        <v>181</v>
      </c>
      <c r="G213" s="112">
        <v>37158</v>
      </c>
      <c r="H213" s="132">
        <v>54145.166666666599</v>
      </c>
    </row>
    <row r="214" spans="1:8">
      <c r="A214" s="129">
        <v>237</v>
      </c>
      <c r="B214" s="111" t="s">
        <v>1820</v>
      </c>
      <c r="C214" s="111" t="s">
        <v>1821</v>
      </c>
      <c r="D214" s="111" t="s">
        <v>1822</v>
      </c>
      <c r="E214" s="111" t="s">
        <v>1823</v>
      </c>
      <c r="F214" s="130" t="s">
        <v>1157</v>
      </c>
      <c r="G214" s="112">
        <v>30937</v>
      </c>
      <c r="H214" s="132">
        <v>96584.9</v>
      </c>
    </row>
    <row r="215" spans="1:8">
      <c r="A215" s="129">
        <v>6</v>
      </c>
      <c r="B215" s="111" t="s">
        <v>1824</v>
      </c>
      <c r="C215" s="111" t="s">
        <v>1630</v>
      </c>
      <c r="D215" s="111" t="s">
        <v>1825</v>
      </c>
      <c r="E215" s="111" t="s">
        <v>1826</v>
      </c>
      <c r="F215" s="130" t="s">
        <v>1165</v>
      </c>
      <c r="G215" s="112">
        <v>42299</v>
      </c>
      <c r="H215" s="132">
        <v>224551.8</v>
      </c>
    </row>
    <row r="216" spans="1:8">
      <c r="A216" s="129">
        <v>83</v>
      </c>
      <c r="B216" s="111" t="s">
        <v>1824</v>
      </c>
      <c r="C216" s="111" t="s">
        <v>92</v>
      </c>
      <c r="D216" s="111" t="s">
        <v>1827</v>
      </c>
      <c r="E216" s="111" t="s">
        <v>1828</v>
      </c>
      <c r="F216" s="130" t="s">
        <v>181</v>
      </c>
      <c r="G216" s="112">
        <v>35711</v>
      </c>
      <c r="H216" s="131">
        <v>64980.6</v>
      </c>
    </row>
    <row r="217" spans="1:8">
      <c r="A217" s="129">
        <v>281</v>
      </c>
      <c r="B217" s="111" t="s">
        <v>1829</v>
      </c>
      <c r="C217" s="111" t="s">
        <v>1830</v>
      </c>
      <c r="D217" s="111" t="s">
        <v>1831</v>
      </c>
      <c r="E217" s="111" t="s">
        <v>1832</v>
      </c>
      <c r="F217" s="130" t="s">
        <v>1157</v>
      </c>
      <c r="G217" s="112">
        <v>38267</v>
      </c>
      <c r="H217" s="132">
        <v>19257.1344341248</v>
      </c>
    </row>
    <row r="218" spans="1:8">
      <c r="A218" s="129">
        <v>51</v>
      </c>
      <c r="B218" s="111" t="s">
        <v>1833</v>
      </c>
      <c r="C218" s="111" t="s">
        <v>1383</v>
      </c>
      <c r="D218" s="111" t="s">
        <v>1834</v>
      </c>
      <c r="E218" s="111" t="s">
        <v>1835</v>
      </c>
      <c r="F218" s="130" t="s">
        <v>1200</v>
      </c>
      <c r="G218" s="112">
        <v>31343</v>
      </c>
      <c r="H218" s="131">
        <v>86458</v>
      </c>
    </row>
    <row r="219" spans="1:8">
      <c r="A219" s="129">
        <v>195</v>
      </c>
      <c r="B219" s="111" t="s">
        <v>1833</v>
      </c>
      <c r="C219" s="111" t="s">
        <v>1253</v>
      </c>
      <c r="D219" s="111" t="s">
        <v>1836</v>
      </c>
      <c r="E219" s="111" t="s">
        <v>1837</v>
      </c>
      <c r="F219" s="130" t="s">
        <v>1157</v>
      </c>
      <c r="G219" s="112">
        <v>42291</v>
      </c>
      <c r="H219" s="131">
        <v>36954.0666666666</v>
      </c>
    </row>
    <row r="220" spans="1:8">
      <c r="A220" s="129">
        <v>252</v>
      </c>
      <c r="B220" s="111" t="s">
        <v>1838</v>
      </c>
      <c r="C220" s="111" t="s">
        <v>1839</v>
      </c>
      <c r="D220" s="111" t="s">
        <v>1840</v>
      </c>
      <c r="E220" s="111" t="s">
        <v>1841</v>
      </c>
      <c r="F220" s="130" t="s">
        <v>1178</v>
      </c>
      <c r="G220" s="112">
        <v>34590</v>
      </c>
      <c r="H220" s="132">
        <v>54145.166666666599</v>
      </c>
    </row>
    <row r="221" spans="1:8">
      <c r="A221" s="129">
        <v>224</v>
      </c>
      <c r="B221" s="111" t="s">
        <v>1842</v>
      </c>
      <c r="C221" s="111" t="s">
        <v>1843</v>
      </c>
      <c r="D221" s="111" t="s">
        <v>1844</v>
      </c>
      <c r="E221" s="111" t="s">
        <v>1845</v>
      </c>
      <c r="F221" s="130" t="s">
        <v>1200</v>
      </c>
      <c r="G221" s="112">
        <v>41555</v>
      </c>
      <c r="H221" s="132">
        <v>32766.573856208801</v>
      </c>
    </row>
    <row r="222" spans="1:8">
      <c r="A222" s="129">
        <v>197</v>
      </c>
      <c r="B222" s="111" t="s">
        <v>1846</v>
      </c>
      <c r="C222" s="111" t="s">
        <v>1356</v>
      </c>
      <c r="D222" s="111" t="s">
        <v>1847</v>
      </c>
      <c r="E222" s="111" t="s">
        <v>1848</v>
      </c>
      <c r="F222" s="130" t="s">
        <v>181</v>
      </c>
      <c r="G222" s="112">
        <v>34434</v>
      </c>
      <c r="H222" s="131">
        <v>65000</v>
      </c>
    </row>
    <row r="223" spans="1:8">
      <c r="A223" s="129">
        <v>22</v>
      </c>
      <c r="B223" s="111" t="s">
        <v>1849</v>
      </c>
      <c r="C223" s="111" t="s">
        <v>204</v>
      </c>
      <c r="D223" s="111" t="s">
        <v>1850</v>
      </c>
      <c r="E223" s="111" t="s">
        <v>1851</v>
      </c>
      <c r="F223" s="130" t="s">
        <v>1256</v>
      </c>
      <c r="G223" s="112">
        <v>29245</v>
      </c>
      <c r="H223" s="132">
        <v>125435</v>
      </c>
    </row>
    <row r="224" spans="1:8">
      <c r="A224" s="129">
        <v>261</v>
      </c>
      <c r="B224" s="111" t="s">
        <v>1852</v>
      </c>
      <c r="C224" s="111" t="s">
        <v>1853</v>
      </c>
      <c r="D224" s="111" t="s">
        <v>1854</v>
      </c>
      <c r="E224" s="111" t="s">
        <v>1855</v>
      </c>
      <c r="F224" s="130" t="s">
        <v>181</v>
      </c>
      <c r="G224" s="112">
        <v>32655</v>
      </c>
      <c r="H224" s="131">
        <v>35624</v>
      </c>
    </row>
    <row r="225" spans="1:8">
      <c r="A225" s="129">
        <v>290</v>
      </c>
      <c r="B225" s="111" t="s">
        <v>1856</v>
      </c>
      <c r="C225" s="111" t="s">
        <v>1857</v>
      </c>
      <c r="D225" s="111" t="s">
        <v>1858</v>
      </c>
      <c r="E225" s="111" t="s">
        <v>1859</v>
      </c>
      <c r="F225" s="130" t="s">
        <v>181</v>
      </c>
      <c r="G225" s="112">
        <v>37038</v>
      </c>
      <c r="H225" s="131">
        <v>92457</v>
      </c>
    </row>
    <row r="226" spans="1:8">
      <c r="A226" s="129">
        <v>177</v>
      </c>
      <c r="B226" s="111" t="s">
        <v>1860</v>
      </c>
      <c r="C226" s="111" t="s">
        <v>1861</v>
      </c>
      <c r="D226" s="111" t="s">
        <v>1862</v>
      </c>
      <c r="E226" s="111" t="s">
        <v>1863</v>
      </c>
      <c r="F226" s="130" t="s">
        <v>181</v>
      </c>
      <c r="G226" s="112">
        <v>42304</v>
      </c>
      <c r="H226" s="131">
        <v>33791</v>
      </c>
    </row>
    <row r="227" spans="1:8">
      <c r="A227" s="129">
        <v>205</v>
      </c>
      <c r="B227" s="111" t="s">
        <v>1864</v>
      </c>
      <c r="C227" s="111" t="s">
        <v>1865</v>
      </c>
      <c r="D227" s="111" t="s">
        <v>1866</v>
      </c>
      <c r="E227" s="111" t="s">
        <v>1867</v>
      </c>
      <c r="F227" s="130" t="s">
        <v>1200</v>
      </c>
      <c r="G227" s="112">
        <v>39955</v>
      </c>
      <c r="H227" s="131">
        <v>98245</v>
      </c>
    </row>
    <row r="228" spans="1:8">
      <c r="A228" s="129">
        <v>47</v>
      </c>
      <c r="B228" s="111" t="s">
        <v>71</v>
      </c>
      <c r="C228" s="111" t="s">
        <v>1564</v>
      </c>
      <c r="D228" s="111" t="s">
        <v>1868</v>
      </c>
      <c r="E228" s="111" t="s">
        <v>1869</v>
      </c>
      <c r="F228" s="130" t="s">
        <v>181</v>
      </c>
      <c r="G228" s="112">
        <v>32756</v>
      </c>
      <c r="H228" s="131">
        <v>34402</v>
      </c>
    </row>
    <row r="229" spans="1:8">
      <c r="A229" s="129">
        <v>158</v>
      </c>
      <c r="B229" s="111" t="s">
        <v>71</v>
      </c>
      <c r="C229" s="111" t="s">
        <v>92</v>
      </c>
      <c r="D229" s="111" t="s">
        <v>1870</v>
      </c>
      <c r="E229" s="111" t="s">
        <v>1871</v>
      </c>
      <c r="F229" s="130" t="s">
        <v>1200</v>
      </c>
      <c r="G229" s="112">
        <v>42322</v>
      </c>
      <c r="H229" s="131">
        <v>65524</v>
      </c>
    </row>
    <row r="230" spans="1:8">
      <c r="A230" s="129">
        <v>189</v>
      </c>
      <c r="B230" s="111" t="s">
        <v>1872</v>
      </c>
      <c r="C230" s="111" t="s">
        <v>1586</v>
      </c>
      <c r="D230" s="111" t="s">
        <v>1873</v>
      </c>
      <c r="E230" s="111" t="s">
        <v>1874</v>
      </c>
      <c r="F230" s="130" t="s">
        <v>181</v>
      </c>
      <c r="G230" s="112">
        <v>42301</v>
      </c>
      <c r="H230" s="131">
        <v>35624</v>
      </c>
    </row>
    <row r="231" spans="1:8">
      <c r="A231" s="129">
        <v>94</v>
      </c>
      <c r="B231" s="111" t="s">
        <v>164</v>
      </c>
      <c r="C231" s="111" t="s">
        <v>74</v>
      </c>
      <c r="D231" s="111" t="s">
        <v>1875</v>
      </c>
      <c r="E231" s="111" t="s">
        <v>1876</v>
      </c>
      <c r="F231" s="130" t="s">
        <v>1877</v>
      </c>
      <c r="G231" s="112">
        <v>29590</v>
      </c>
      <c r="H231" s="132">
        <v>224551.8</v>
      </c>
    </row>
    <row r="232" spans="1:8">
      <c r="A232" s="129">
        <v>140</v>
      </c>
      <c r="B232" s="111" t="s">
        <v>164</v>
      </c>
      <c r="C232" s="111" t="s">
        <v>74</v>
      </c>
      <c r="D232" s="111" t="s">
        <v>1875</v>
      </c>
      <c r="E232" s="111" t="s">
        <v>1876</v>
      </c>
      <c r="F232" s="130" t="s">
        <v>1256</v>
      </c>
      <c r="G232" s="112">
        <v>41091</v>
      </c>
      <c r="H232" s="131">
        <v>35013</v>
      </c>
    </row>
    <row r="233" spans="1:8">
      <c r="A233" s="129">
        <v>15</v>
      </c>
      <c r="B233" s="111" t="s">
        <v>125</v>
      </c>
      <c r="C233" s="111" t="s">
        <v>1878</v>
      </c>
      <c r="D233" s="111" t="s">
        <v>1879</v>
      </c>
      <c r="E233" s="111" t="s">
        <v>1880</v>
      </c>
      <c r="F233" s="130" t="s">
        <v>1157</v>
      </c>
      <c r="G233" s="112">
        <v>37017</v>
      </c>
      <c r="H233" s="131">
        <v>212354</v>
      </c>
    </row>
    <row r="234" spans="1:8">
      <c r="A234" s="129">
        <v>271</v>
      </c>
      <c r="B234" s="111" t="s">
        <v>1881</v>
      </c>
      <c r="C234" s="111" t="s">
        <v>1882</v>
      </c>
      <c r="D234" s="111" t="s">
        <v>1883</v>
      </c>
      <c r="E234" s="111" t="s">
        <v>1884</v>
      </c>
      <c r="F234" s="130" t="s">
        <v>181</v>
      </c>
      <c r="G234" s="112">
        <v>40647</v>
      </c>
      <c r="H234" s="132">
        <v>58500</v>
      </c>
    </row>
    <row r="235" spans="1:8">
      <c r="A235" s="129">
        <v>206</v>
      </c>
      <c r="B235" s="111" t="s">
        <v>1885</v>
      </c>
      <c r="C235" s="111" t="s">
        <v>1886</v>
      </c>
      <c r="D235" s="111" t="s">
        <v>1887</v>
      </c>
      <c r="E235" s="111" t="s">
        <v>1888</v>
      </c>
      <c r="F235" s="130" t="s">
        <v>181</v>
      </c>
      <c r="G235" s="112">
        <v>42273</v>
      </c>
      <c r="H235" s="131">
        <v>29875</v>
      </c>
    </row>
    <row r="236" spans="1:8">
      <c r="A236" s="129">
        <v>98</v>
      </c>
      <c r="B236" s="111" t="s">
        <v>1885</v>
      </c>
      <c r="C236" s="111" t="s">
        <v>1426</v>
      </c>
      <c r="D236" s="111" t="s">
        <v>1889</v>
      </c>
      <c r="E236" s="111" t="s">
        <v>1890</v>
      </c>
      <c r="F236" s="130" t="s">
        <v>181</v>
      </c>
      <c r="G236" s="112">
        <v>41886</v>
      </c>
      <c r="H236" s="132">
        <v>79192.3</v>
      </c>
    </row>
    <row r="237" spans="1:8">
      <c r="A237" s="129">
        <v>23</v>
      </c>
      <c r="B237" s="111" t="s">
        <v>1891</v>
      </c>
      <c r="C237" s="111" t="s">
        <v>386</v>
      </c>
      <c r="D237" s="111" t="s">
        <v>1892</v>
      </c>
      <c r="E237" s="111" t="s">
        <v>1893</v>
      </c>
      <c r="F237" s="130" t="s">
        <v>1157</v>
      </c>
      <c r="G237" s="112">
        <v>41518</v>
      </c>
      <c r="H237" s="131">
        <v>70675.899999999994</v>
      </c>
    </row>
    <row r="238" spans="1:8">
      <c r="A238" s="129">
        <v>249</v>
      </c>
      <c r="B238" s="111" t="s">
        <v>1894</v>
      </c>
      <c r="C238" s="111" t="s">
        <v>1895</v>
      </c>
      <c r="D238" s="111" t="s">
        <v>1896</v>
      </c>
      <c r="E238" s="111" t="s">
        <v>1897</v>
      </c>
      <c r="F238" s="130" t="s">
        <v>1157</v>
      </c>
      <c r="G238" s="112">
        <v>42275</v>
      </c>
      <c r="H238" s="132">
        <v>85695</v>
      </c>
    </row>
    <row r="239" spans="1:8">
      <c r="A239" s="129">
        <v>42</v>
      </c>
      <c r="B239" s="111" t="s">
        <v>1898</v>
      </c>
      <c r="C239" s="111" t="s">
        <v>1732</v>
      </c>
      <c r="D239" s="111" t="s">
        <v>1899</v>
      </c>
      <c r="E239" s="111" t="s">
        <v>1900</v>
      </c>
      <c r="F239" s="130" t="s">
        <v>181</v>
      </c>
      <c r="G239" s="112">
        <v>42316</v>
      </c>
      <c r="H239" s="132">
        <v>85695</v>
      </c>
    </row>
    <row r="240" spans="1:8">
      <c r="A240" s="129">
        <v>164</v>
      </c>
      <c r="B240" s="111" t="s">
        <v>1898</v>
      </c>
      <c r="C240" s="111" t="s">
        <v>1861</v>
      </c>
      <c r="D240" s="111" t="s">
        <v>1901</v>
      </c>
      <c r="E240" s="111" t="s">
        <v>1902</v>
      </c>
      <c r="F240" s="130" t="s">
        <v>1317</v>
      </c>
      <c r="G240" s="112">
        <v>42331</v>
      </c>
      <c r="H240" s="132">
        <v>54145.166666666599</v>
      </c>
    </row>
    <row r="241" spans="1:8">
      <c r="A241" s="129">
        <v>139</v>
      </c>
      <c r="B241" s="111" t="s">
        <v>1903</v>
      </c>
      <c r="C241" s="111" t="s">
        <v>371</v>
      </c>
      <c r="D241" s="111" t="s">
        <v>1904</v>
      </c>
      <c r="E241" s="111" t="s">
        <v>1905</v>
      </c>
      <c r="F241" s="130" t="s">
        <v>269</v>
      </c>
      <c r="G241" s="112">
        <v>34286</v>
      </c>
      <c r="H241" s="131">
        <v>86458</v>
      </c>
    </row>
    <row r="242" spans="1:8">
      <c r="A242" s="129">
        <v>64</v>
      </c>
      <c r="B242" s="111" t="s">
        <v>1906</v>
      </c>
      <c r="C242" s="111" t="s">
        <v>400</v>
      </c>
      <c r="D242" s="111" t="s">
        <v>1907</v>
      </c>
      <c r="E242" s="111" t="s">
        <v>1908</v>
      </c>
      <c r="F242" s="130" t="s">
        <v>1200</v>
      </c>
      <c r="G242" s="112">
        <v>32814</v>
      </c>
      <c r="H242" s="131">
        <v>53590</v>
      </c>
    </row>
    <row r="243" spans="1:8">
      <c r="A243" s="129">
        <v>75</v>
      </c>
      <c r="B243" s="111" t="s">
        <v>1909</v>
      </c>
      <c r="C243" s="111" t="s">
        <v>1484</v>
      </c>
      <c r="D243" s="111" t="s">
        <v>1910</v>
      </c>
      <c r="E243" s="111" t="s">
        <v>1911</v>
      </c>
      <c r="F243" s="130" t="s">
        <v>1256</v>
      </c>
      <c r="G243" s="112">
        <v>42337</v>
      </c>
      <c r="H243" s="131">
        <v>258476</v>
      </c>
    </row>
    <row r="244" spans="1:8">
      <c r="A244" s="129">
        <v>244</v>
      </c>
      <c r="B244" s="111" t="s">
        <v>1345</v>
      </c>
      <c r="C244" s="111" t="s">
        <v>1912</v>
      </c>
      <c r="D244" s="111" t="s">
        <v>1913</v>
      </c>
      <c r="E244" s="111" t="s">
        <v>1914</v>
      </c>
      <c r="F244" s="130" t="s">
        <v>181</v>
      </c>
      <c r="G244" s="112">
        <v>34767</v>
      </c>
      <c r="H244" s="132">
        <v>142367</v>
      </c>
    </row>
    <row r="245" spans="1:8">
      <c r="A245" s="129">
        <v>213</v>
      </c>
      <c r="B245" s="111" t="s">
        <v>1915</v>
      </c>
      <c r="C245" s="111" t="s">
        <v>1916</v>
      </c>
      <c r="D245" s="111" t="s">
        <v>1917</v>
      </c>
      <c r="E245" s="111" t="s">
        <v>1918</v>
      </c>
      <c r="F245" s="130" t="s">
        <v>1157</v>
      </c>
      <c r="G245" s="112">
        <v>42340</v>
      </c>
      <c r="H245" s="132">
        <v>224551.8</v>
      </c>
    </row>
    <row r="246" spans="1:8">
      <c r="A246" s="129">
        <v>131</v>
      </c>
      <c r="B246" s="111" t="s">
        <v>1919</v>
      </c>
      <c r="C246" s="111" t="s">
        <v>1713</v>
      </c>
      <c r="D246" s="111" t="s">
        <v>1920</v>
      </c>
      <c r="E246" s="111" t="s">
        <v>1921</v>
      </c>
      <c r="F246" s="130" t="s">
        <v>1157</v>
      </c>
      <c r="G246" s="112">
        <v>42245</v>
      </c>
      <c r="H246" s="131">
        <v>86458</v>
      </c>
    </row>
    <row r="247" spans="1:8">
      <c r="A247" s="129">
        <v>26</v>
      </c>
      <c r="B247" s="111" t="s">
        <v>1919</v>
      </c>
      <c r="C247" s="111" t="s">
        <v>1922</v>
      </c>
      <c r="D247" s="111" t="s">
        <v>1923</v>
      </c>
      <c r="E247" s="111" t="s">
        <v>1924</v>
      </c>
      <c r="F247" s="130" t="s">
        <v>181</v>
      </c>
      <c r="G247" s="112">
        <v>37186</v>
      </c>
      <c r="H247" s="131">
        <v>36954.0666666666</v>
      </c>
    </row>
    <row r="248" spans="1:8">
      <c r="A248" s="129">
        <v>210</v>
      </c>
      <c r="B248" s="111" t="s">
        <v>1925</v>
      </c>
      <c r="C248" s="111" t="s">
        <v>1926</v>
      </c>
      <c r="D248" s="111" t="s">
        <v>1927</v>
      </c>
      <c r="E248" s="111" t="s">
        <v>1928</v>
      </c>
      <c r="F248" s="130" t="s">
        <v>181</v>
      </c>
      <c r="G248" s="112">
        <v>42324</v>
      </c>
      <c r="H248" s="132">
        <v>122673.8</v>
      </c>
    </row>
    <row r="249" spans="1:8">
      <c r="A249" s="129">
        <v>152</v>
      </c>
      <c r="B249" s="111" t="s">
        <v>1929</v>
      </c>
      <c r="C249" s="111" t="s">
        <v>1345</v>
      </c>
      <c r="D249" s="111" t="s">
        <v>1930</v>
      </c>
      <c r="E249" s="111" t="s">
        <v>1931</v>
      </c>
      <c r="F249" s="130" t="s">
        <v>269</v>
      </c>
      <c r="G249" s="112">
        <v>35148</v>
      </c>
      <c r="H249" s="131">
        <v>35624</v>
      </c>
    </row>
    <row r="250" spans="1:8">
      <c r="A250" s="129">
        <v>71</v>
      </c>
      <c r="B250" s="111" t="s">
        <v>1932</v>
      </c>
      <c r="C250" s="111" t="s">
        <v>394</v>
      </c>
      <c r="D250" s="111" t="s">
        <v>1933</v>
      </c>
      <c r="E250" s="111" t="s">
        <v>1934</v>
      </c>
      <c r="F250" s="130" t="s">
        <v>181</v>
      </c>
      <c r="G250" s="112">
        <v>29948</v>
      </c>
      <c r="H250" s="131">
        <v>64980.6</v>
      </c>
    </row>
    <row r="251" spans="1:8">
      <c r="A251" s="129">
        <v>208</v>
      </c>
      <c r="B251" s="111" t="s">
        <v>1935</v>
      </c>
      <c r="C251" s="111" t="s">
        <v>1936</v>
      </c>
      <c r="D251" s="111" t="s">
        <v>1937</v>
      </c>
      <c r="E251" s="111" t="s">
        <v>1938</v>
      </c>
      <c r="F251" s="130" t="s">
        <v>269</v>
      </c>
      <c r="G251" s="112">
        <v>35173</v>
      </c>
      <c r="H251" s="131">
        <v>35013</v>
      </c>
    </row>
    <row r="252" spans="1:8">
      <c r="A252" s="129">
        <v>196</v>
      </c>
      <c r="B252" s="111" t="s">
        <v>1939</v>
      </c>
      <c r="C252" s="111" t="s">
        <v>1801</v>
      </c>
      <c r="D252" s="111" t="s">
        <v>1940</v>
      </c>
      <c r="E252" s="111" t="s">
        <v>1941</v>
      </c>
      <c r="F252" s="130" t="s">
        <v>1157</v>
      </c>
      <c r="G252" s="112">
        <v>39766</v>
      </c>
      <c r="H252" s="131">
        <v>92457</v>
      </c>
    </row>
    <row r="253" spans="1:8">
      <c r="A253" s="129">
        <v>217</v>
      </c>
      <c r="B253" s="111" t="s">
        <v>1939</v>
      </c>
      <c r="C253" s="111" t="s">
        <v>1942</v>
      </c>
      <c r="D253" s="111" t="s">
        <v>1943</v>
      </c>
      <c r="E253" s="111" t="s">
        <v>1944</v>
      </c>
      <c r="F253" s="130" t="s">
        <v>1178</v>
      </c>
      <c r="G253" s="112">
        <v>34050</v>
      </c>
      <c r="H253" s="131">
        <v>56045</v>
      </c>
    </row>
    <row r="254" spans="1:8">
      <c r="A254" s="129">
        <v>49</v>
      </c>
      <c r="B254" s="111" t="s">
        <v>1945</v>
      </c>
      <c r="C254" s="111" t="s">
        <v>374</v>
      </c>
      <c r="D254" s="111" t="s">
        <v>1946</v>
      </c>
      <c r="E254" s="111" t="s">
        <v>1947</v>
      </c>
      <c r="F254" s="130" t="s">
        <v>1256</v>
      </c>
      <c r="G254" s="112">
        <v>42314</v>
      </c>
      <c r="H254" s="131">
        <v>29875</v>
      </c>
    </row>
    <row r="255" spans="1:8">
      <c r="A255" s="129">
        <v>28</v>
      </c>
      <c r="B255" s="111" t="s">
        <v>1387</v>
      </c>
      <c r="C255" s="111" t="s">
        <v>1595</v>
      </c>
      <c r="D255" s="111" t="s">
        <v>1948</v>
      </c>
      <c r="E255" s="111" t="s">
        <v>1949</v>
      </c>
      <c r="F255" s="130" t="s">
        <v>1200</v>
      </c>
      <c r="G255" s="112">
        <v>42248</v>
      </c>
      <c r="H255" s="131">
        <v>98245</v>
      </c>
    </row>
    <row r="256" spans="1:8">
      <c r="A256" s="129">
        <v>105</v>
      </c>
      <c r="B256" s="111" t="s">
        <v>1950</v>
      </c>
      <c r="C256" s="111" t="s">
        <v>413</v>
      </c>
      <c r="D256" s="111" t="s">
        <v>1951</v>
      </c>
      <c r="E256" s="111" t="s">
        <v>1952</v>
      </c>
      <c r="F256" s="130" t="s">
        <v>269</v>
      </c>
      <c r="G256" s="112">
        <v>29953</v>
      </c>
      <c r="H256" s="131">
        <v>70675.899999999994</v>
      </c>
    </row>
    <row r="257" spans="1:8">
      <c r="A257" s="129">
        <v>268</v>
      </c>
      <c r="B257" s="111" t="s">
        <v>1953</v>
      </c>
      <c r="C257" s="111" t="s">
        <v>1954</v>
      </c>
      <c r="D257" s="111" t="s">
        <v>1955</v>
      </c>
      <c r="E257" s="111" t="s">
        <v>1956</v>
      </c>
      <c r="F257" s="130" t="s">
        <v>1200</v>
      </c>
      <c r="G257" s="112">
        <v>41298</v>
      </c>
      <c r="H257" s="131">
        <v>53590</v>
      </c>
    </row>
    <row r="258" spans="1:8">
      <c r="A258" s="129">
        <v>46</v>
      </c>
      <c r="B258" s="111" t="s">
        <v>1957</v>
      </c>
      <c r="C258" s="111" t="s">
        <v>286</v>
      </c>
      <c r="D258" s="111" t="s">
        <v>1958</v>
      </c>
      <c r="E258" s="111" t="s">
        <v>1959</v>
      </c>
      <c r="F258" s="130" t="s">
        <v>181</v>
      </c>
      <c r="G258" s="112">
        <v>37682</v>
      </c>
      <c r="H258" s="131">
        <v>33791</v>
      </c>
    </row>
    <row r="259" spans="1:8">
      <c r="A259" s="129">
        <v>166</v>
      </c>
      <c r="B259" s="111" t="s">
        <v>1957</v>
      </c>
      <c r="C259" s="111" t="s">
        <v>1743</v>
      </c>
      <c r="D259" s="111" t="s">
        <v>1960</v>
      </c>
      <c r="E259" s="111" t="s">
        <v>1961</v>
      </c>
      <c r="F259" s="130" t="s">
        <v>1165</v>
      </c>
      <c r="G259" s="112">
        <v>42289</v>
      </c>
      <c r="H259" s="131">
        <v>98245</v>
      </c>
    </row>
    <row r="260" spans="1:8">
      <c r="A260" s="129">
        <v>282</v>
      </c>
      <c r="B260" s="111" t="s">
        <v>1962</v>
      </c>
      <c r="C260" s="111" t="s">
        <v>1963</v>
      </c>
      <c r="D260" s="111" t="s">
        <v>1964</v>
      </c>
      <c r="E260" s="111" t="s">
        <v>1965</v>
      </c>
      <c r="F260" s="130" t="s">
        <v>181</v>
      </c>
      <c r="G260" s="112">
        <v>39759</v>
      </c>
      <c r="H260" s="131">
        <v>86458</v>
      </c>
    </row>
    <row r="261" spans="1:8">
      <c r="A261" s="129">
        <v>130</v>
      </c>
      <c r="B261" s="111" t="s">
        <v>1966</v>
      </c>
      <c r="C261" s="111" t="s">
        <v>403</v>
      </c>
      <c r="D261" s="111" t="s">
        <v>1967</v>
      </c>
      <c r="E261" s="111" t="s">
        <v>1968</v>
      </c>
      <c r="F261" s="130" t="s">
        <v>1317</v>
      </c>
      <c r="G261" s="112">
        <v>41683</v>
      </c>
      <c r="H261" s="132">
        <v>19257.1344341248</v>
      </c>
    </row>
    <row r="262" spans="1:8">
      <c r="A262" s="129">
        <v>117</v>
      </c>
      <c r="B262" s="111" t="s">
        <v>1969</v>
      </c>
      <c r="C262" s="111" t="s">
        <v>403</v>
      </c>
      <c r="D262" s="111" t="s">
        <v>1970</v>
      </c>
      <c r="E262" s="111" t="s">
        <v>1971</v>
      </c>
      <c r="F262" s="130" t="s">
        <v>1200</v>
      </c>
      <c r="G262" s="112">
        <v>34026</v>
      </c>
      <c r="H262" s="132">
        <v>96584.9</v>
      </c>
    </row>
    <row r="263" spans="1:8">
      <c r="A263" s="129">
        <v>124</v>
      </c>
      <c r="B263" s="111" t="s">
        <v>1969</v>
      </c>
      <c r="C263" s="111" t="s">
        <v>413</v>
      </c>
      <c r="D263" s="111" t="s">
        <v>1972</v>
      </c>
      <c r="E263" s="111" t="s">
        <v>1973</v>
      </c>
      <c r="F263" s="130" t="s">
        <v>181</v>
      </c>
      <c r="G263" s="112">
        <v>42252</v>
      </c>
      <c r="H263" s="132">
        <v>142367</v>
      </c>
    </row>
    <row r="264" spans="1:8">
      <c r="A264" s="129">
        <v>260</v>
      </c>
      <c r="B264" s="111" t="s">
        <v>1974</v>
      </c>
      <c r="C264" s="111" t="s">
        <v>1975</v>
      </c>
      <c r="D264" s="111" t="s">
        <v>1976</v>
      </c>
      <c r="E264" s="111" t="s">
        <v>1977</v>
      </c>
      <c r="F264" s="130" t="s">
        <v>181</v>
      </c>
      <c r="G264" s="112">
        <v>37417</v>
      </c>
      <c r="H264" s="131">
        <v>65341</v>
      </c>
    </row>
    <row r="265" spans="1:8">
      <c r="A265" s="129">
        <v>291</v>
      </c>
      <c r="B265" s="111" t="s">
        <v>1978</v>
      </c>
      <c r="C265" s="111" t="s">
        <v>1979</v>
      </c>
      <c r="D265" s="111" t="s">
        <v>1980</v>
      </c>
      <c r="E265" s="111" t="s">
        <v>1981</v>
      </c>
      <c r="F265" s="130" t="s">
        <v>1178</v>
      </c>
      <c r="G265" s="112">
        <v>38071</v>
      </c>
      <c r="H265" s="131">
        <v>59285.3</v>
      </c>
    </row>
    <row r="266" spans="1:8">
      <c r="A266" s="129">
        <v>214</v>
      </c>
      <c r="B266" s="111" t="s">
        <v>1982</v>
      </c>
      <c r="C266" s="111" t="s">
        <v>1983</v>
      </c>
      <c r="D266" s="111" t="s">
        <v>1984</v>
      </c>
      <c r="E266" s="111" t="s">
        <v>1985</v>
      </c>
      <c r="F266" s="130" t="s">
        <v>181</v>
      </c>
      <c r="G266" s="112">
        <v>42250</v>
      </c>
      <c r="H266" s="131">
        <v>36954.0666666666</v>
      </c>
    </row>
    <row r="267" spans="1:8">
      <c r="A267" s="129">
        <v>256</v>
      </c>
      <c r="B267" s="111" t="s">
        <v>1986</v>
      </c>
      <c r="C267" s="111" t="s">
        <v>1987</v>
      </c>
      <c r="D267" s="111" t="s">
        <v>1988</v>
      </c>
      <c r="E267" s="111" t="s">
        <v>1989</v>
      </c>
      <c r="F267" s="130" t="s">
        <v>181</v>
      </c>
      <c r="G267" s="112">
        <v>32210</v>
      </c>
      <c r="H267" s="132">
        <v>58500</v>
      </c>
    </row>
    <row r="268" spans="1:8">
      <c r="A268" s="129">
        <v>33</v>
      </c>
      <c r="B268" s="111" t="s">
        <v>1990</v>
      </c>
      <c r="C268" s="111" t="s">
        <v>411</v>
      </c>
      <c r="D268" s="111" t="s">
        <v>1991</v>
      </c>
      <c r="E268" s="111" t="s">
        <v>1992</v>
      </c>
      <c r="F268" s="130" t="s">
        <v>1256</v>
      </c>
      <c r="G268" s="112">
        <v>38048</v>
      </c>
      <c r="H268" s="131">
        <v>53590</v>
      </c>
    </row>
    <row r="269" spans="1:8">
      <c r="A269" s="129">
        <v>9</v>
      </c>
      <c r="B269" s="111" t="s">
        <v>1990</v>
      </c>
      <c r="C269" s="111" t="s">
        <v>1261</v>
      </c>
      <c r="D269" s="111" t="s">
        <v>1993</v>
      </c>
      <c r="E269" s="111" t="s">
        <v>1994</v>
      </c>
      <c r="F269" s="130" t="s">
        <v>1157</v>
      </c>
      <c r="G269" s="112">
        <v>32214</v>
      </c>
      <c r="H269" s="131">
        <v>65341</v>
      </c>
    </row>
    <row r="270" spans="1:8">
      <c r="A270" s="129">
        <v>78</v>
      </c>
      <c r="B270" s="111" t="s">
        <v>1995</v>
      </c>
      <c r="C270" s="111" t="s">
        <v>363</v>
      </c>
      <c r="D270" s="111" t="s">
        <v>1996</v>
      </c>
      <c r="E270" s="111" t="s">
        <v>1997</v>
      </c>
      <c r="F270" s="130" t="s">
        <v>181</v>
      </c>
      <c r="G270" s="112">
        <v>42266</v>
      </c>
      <c r="H270" s="131">
        <v>59285.3</v>
      </c>
    </row>
    <row r="271" spans="1:8">
      <c r="A271" s="129">
        <v>165</v>
      </c>
      <c r="B271" s="111" t="s">
        <v>1995</v>
      </c>
      <c r="C271" s="111" t="s">
        <v>1642</v>
      </c>
      <c r="D271" s="111" t="s">
        <v>1998</v>
      </c>
      <c r="E271" s="111" t="s">
        <v>1999</v>
      </c>
      <c r="F271" s="130" t="s">
        <v>181</v>
      </c>
      <c r="G271" s="112">
        <v>42272</v>
      </c>
      <c r="H271" s="131">
        <v>12502.4147230818</v>
      </c>
    </row>
    <row r="272" spans="1:8">
      <c r="A272" s="129">
        <v>234</v>
      </c>
      <c r="B272" s="111" t="s">
        <v>2000</v>
      </c>
      <c r="C272" s="111" t="s">
        <v>2001</v>
      </c>
      <c r="D272" s="111" t="s">
        <v>2002</v>
      </c>
      <c r="E272" s="111" t="s">
        <v>2003</v>
      </c>
      <c r="F272" s="130" t="s">
        <v>1157</v>
      </c>
      <c r="G272" s="112">
        <v>42323</v>
      </c>
      <c r="H272" s="132">
        <v>113977.5</v>
      </c>
    </row>
    <row r="273" spans="1:8">
      <c r="A273" s="129">
        <v>284</v>
      </c>
      <c r="B273" s="111" t="s">
        <v>2004</v>
      </c>
      <c r="C273" s="111" t="s">
        <v>2005</v>
      </c>
      <c r="D273" s="111" t="s">
        <v>2006</v>
      </c>
      <c r="E273" s="111" t="s">
        <v>2007</v>
      </c>
      <c r="F273" s="130" t="s">
        <v>1200</v>
      </c>
      <c r="G273" s="112">
        <v>42264</v>
      </c>
      <c r="H273" s="131">
        <v>54201</v>
      </c>
    </row>
    <row r="274" spans="1:8">
      <c r="A274" s="129">
        <v>236</v>
      </c>
      <c r="B274" s="111" t="s">
        <v>2008</v>
      </c>
      <c r="C274" s="111" t="s">
        <v>2009</v>
      </c>
      <c r="D274" s="111" t="s">
        <v>2010</v>
      </c>
      <c r="E274" s="111" t="s">
        <v>2011</v>
      </c>
      <c r="F274" s="130" t="s">
        <v>1157</v>
      </c>
      <c r="G274" s="112">
        <v>42283</v>
      </c>
      <c r="H274" s="132">
        <v>122673.8</v>
      </c>
    </row>
    <row r="275" spans="1:8">
      <c r="A275" s="129">
        <v>274</v>
      </c>
      <c r="B275" s="111" t="s">
        <v>2012</v>
      </c>
      <c r="C275" s="111" t="s">
        <v>2013</v>
      </c>
      <c r="D275" s="111" t="s">
        <v>2014</v>
      </c>
      <c r="E275" s="111" t="s">
        <v>2015</v>
      </c>
      <c r="F275" s="130" t="s">
        <v>269</v>
      </c>
      <c r="G275" s="112">
        <v>32976</v>
      </c>
      <c r="H275" s="131">
        <v>59285.3</v>
      </c>
    </row>
    <row r="276" spans="1:8">
      <c r="A276" s="129">
        <v>172</v>
      </c>
      <c r="B276" s="111" t="s">
        <v>2016</v>
      </c>
      <c r="C276" s="111" t="s">
        <v>1764</v>
      </c>
      <c r="D276" s="111" t="s">
        <v>2017</v>
      </c>
      <c r="E276" s="111" t="s">
        <v>2018</v>
      </c>
      <c r="F276" s="130" t="s">
        <v>1256</v>
      </c>
      <c r="G276" s="112">
        <v>30314</v>
      </c>
      <c r="H276" s="132">
        <v>29564</v>
      </c>
    </row>
    <row r="277" spans="1:8">
      <c r="A277" s="129">
        <v>279</v>
      </c>
      <c r="B277" s="111" t="s">
        <v>2019</v>
      </c>
      <c r="C277" s="111" t="s">
        <v>2020</v>
      </c>
      <c r="D277" s="111" t="s">
        <v>2021</v>
      </c>
      <c r="E277" s="111" t="s">
        <v>2022</v>
      </c>
      <c r="F277" s="130" t="s">
        <v>181</v>
      </c>
      <c r="G277" s="112">
        <v>41057</v>
      </c>
      <c r="H277" s="131">
        <v>35624</v>
      </c>
    </row>
    <row r="278" spans="1:8">
      <c r="A278" s="129">
        <v>143</v>
      </c>
      <c r="B278" s="111" t="s">
        <v>2023</v>
      </c>
      <c r="C278" s="111" t="s">
        <v>1387</v>
      </c>
      <c r="D278" s="111" t="s">
        <v>2024</v>
      </c>
      <c r="E278" s="111" t="s">
        <v>2025</v>
      </c>
      <c r="F278" s="130" t="s">
        <v>1178</v>
      </c>
      <c r="G278" s="112">
        <v>39744</v>
      </c>
      <c r="H278" s="131">
        <v>212354</v>
      </c>
    </row>
    <row r="279" spans="1:8">
      <c r="A279" s="129">
        <v>212</v>
      </c>
      <c r="B279" s="111" t="s">
        <v>2026</v>
      </c>
      <c r="C279" s="111" t="s">
        <v>2027</v>
      </c>
      <c r="D279" s="111" t="s">
        <v>2028</v>
      </c>
      <c r="E279" s="111" t="s">
        <v>2029</v>
      </c>
      <c r="F279" s="130" t="s">
        <v>1200</v>
      </c>
      <c r="G279" s="112">
        <v>42286</v>
      </c>
      <c r="H279" s="131">
        <v>86458</v>
      </c>
    </row>
    <row r="280" spans="1:8">
      <c r="A280" s="129">
        <v>35</v>
      </c>
      <c r="B280" s="111" t="s">
        <v>2030</v>
      </c>
      <c r="C280" s="111" t="s">
        <v>1359</v>
      </c>
      <c r="D280" s="111" t="s">
        <v>2031</v>
      </c>
      <c r="E280" s="111" t="s">
        <v>2032</v>
      </c>
      <c r="F280" s="130" t="s">
        <v>181</v>
      </c>
      <c r="G280" s="112">
        <v>42285</v>
      </c>
      <c r="H280" s="131">
        <v>212354</v>
      </c>
    </row>
    <row r="281" spans="1:8">
      <c r="A281" s="129">
        <v>136</v>
      </c>
      <c r="B281" s="111" t="s">
        <v>2033</v>
      </c>
      <c r="C281" s="111" t="s">
        <v>360</v>
      </c>
      <c r="D281" s="111" t="s">
        <v>2034</v>
      </c>
      <c r="E281" s="111" t="s">
        <v>2035</v>
      </c>
      <c r="F281" s="130" t="s">
        <v>181</v>
      </c>
      <c r="G281" s="112">
        <v>37103</v>
      </c>
      <c r="H281" s="131">
        <v>98245</v>
      </c>
    </row>
    <row r="282" spans="1:8">
      <c r="A282" s="129">
        <v>18</v>
      </c>
      <c r="B282" s="111" t="s">
        <v>2036</v>
      </c>
      <c r="C282" s="111" t="s">
        <v>423</v>
      </c>
      <c r="D282" s="111" t="s">
        <v>2037</v>
      </c>
      <c r="E282" s="111" t="s">
        <v>2038</v>
      </c>
      <c r="F282" s="130" t="s">
        <v>1157</v>
      </c>
      <c r="G282" s="112">
        <v>38370</v>
      </c>
      <c r="H282" s="131">
        <v>29875</v>
      </c>
    </row>
    <row r="283" spans="1:8">
      <c r="A283" s="129">
        <v>187</v>
      </c>
      <c r="B283" s="111" t="s">
        <v>2039</v>
      </c>
      <c r="C283" s="111" t="s">
        <v>410</v>
      </c>
      <c r="D283" s="111" t="s">
        <v>2040</v>
      </c>
      <c r="E283" s="111" t="s">
        <v>2041</v>
      </c>
      <c r="F283" s="130" t="s">
        <v>1157</v>
      </c>
      <c r="G283" s="112">
        <v>29771</v>
      </c>
      <c r="H283" s="131">
        <v>33791</v>
      </c>
    </row>
    <row r="284" spans="1:8">
      <c r="A284" s="129">
        <v>220</v>
      </c>
      <c r="B284" s="111" t="s">
        <v>2042</v>
      </c>
      <c r="C284" s="111" t="s">
        <v>2043</v>
      </c>
      <c r="D284" s="111" t="s">
        <v>2044</v>
      </c>
      <c r="E284" s="111" t="s">
        <v>2045</v>
      </c>
      <c r="F284" s="130" t="s">
        <v>181</v>
      </c>
      <c r="G284" s="112">
        <v>39856</v>
      </c>
      <c r="H284" s="131">
        <v>65000</v>
      </c>
    </row>
    <row r="285" spans="1:8">
      <c r="A285" s="129">
        <v>297</v>
      </c>
      <c r="B285" s="111" t="s">
        <v>2046</v>
      </c>
      <c r="C285" s="111" t="s">
        <v>2047</v>
      </c>
      <c r="D285" s="111" t="s">
        <v>2048</v>
      </c>
      <c r="E285" s="111" t="s">
        <v>2049</v>
      </c>
      <c r="F285" s="130" t="s">
        <v>1157</v>
      </c>
      <c r="G285" s="112">
        <v>37259</v>
      </c>
      <c r="H285" s="132">
        <v>125435</v>
      </c>
    </row>
    <row r="286" spans="1:8">
      <c r="A286" s="129">
        <v>101</v>
      </c>
      <c r="B286" s="111" t="s">
        <v>2050</v>
      </c>
      <c r="C286" s="111" t="s">
        <v>1922</v>
      </c>
      <c r="D286" s="111" t="s">
        <v>2051</v>
      </c>
      <c r="E286" s="111" t="s">
        <v>2052</v>
      </c>
      <c r="F286" s="130" t="s">
        <v>1178</v>
      </c>
      <c r="G286" s="112">
        <v>37895</v>
      </c>
      <c r="H286" s="131">
        <v>54201</v>
      </c>
    </row>
    <row r="287" spans="1:8">
      <c r="A287" s="129">
        <v>272</v>
      </c>
      <c r="B287" s="111" t="s">
        <v>2053</v>
      </c>
      <c r="C287" s="111" t="s">
        <v>2054</v>
      </c>
      <c r="D287" s="111" t="s">
        <v>2055</v>
      </c>
      <c r="E287" s="111" t="s">
        <v>2056</v>
      </c>
      <c r="F287" s="130" t="s">
        <v>181</v>
      </c>
      <c r="G287" s="112">
        <v>42278</v>
      </c>
      <c r="H287" s="132">
        <v>79192.3</v>
      </c>
    </row>
    <row r="288" spans="1:8">
      <c r="A288" s="129">
        <v>223</v>
      </c>
      <c r="B288" s="111" t="s">
        <v>2057</v>
      </c>
      <c r="C288" s="111" t="s">
        <v>2058</v>
      </c>
      <c r="D288" s="111" t="s">
        <v>2059</v>
      </c>
      <c r="E288" s="111" t="s">
        <v>2060</v>
      </c>
      <c r="F288" s="130" t="s">
        <v>1178</v>
      </c>
      <c r="G288" s="112">
        <v>31774</v>
      </c>
      <c r="H288" s="132">
        <v>54145.166666666599</v>
      </c>
    </row>
    <row r="289" spans="1:8">
      <c r="A289" s="129">
        <v>68</v>
      </c>
      <c r="B289" s="111" t="s">
        <v>2061</v>
      </c>
      <c r="C289" s="111" t="s">
        <v>420</v>
      </c>
      <c r="D289" s="111" t="s">
        <v>2062</v>
      </c>
      <c r="E289" s="111" t="s">
        <v>2063</v>
      </c>
      <c r="F289" s="130" t="s">
        <v>1317</v>
      </c>
      <c r="G289" s="112">
        <v>42269</v>
      </c>
      <c r="H289" s="132">
        <v>32766.573856208801</v>
      </c>
    </row>
    <row r="290" spans="1:8">
      <c r="A290" s="129">
        <v>183</v>
      </c>
      <c r="B290" s="111" t="s">
        <v>2064</v>
      </c>
      <c r="C290" s="111" t="s">
        <v>1447</v>
      </c>
      <c r="D290" s="111" t="s">
        <v>2065</v>
      </c>
      <c r="E290" s="111" t="s">
        <v>2066</v>
      </c>
      <c r="F290" s="130" t="s">
        <v>1256</v>
      </c>
      <c r="G290" s="112">
        <v>31010</v>
      </c>
      <c r="H290" s="131">
        <v>105281.2</v>
      </c>
    </row>
    <row r="291" spans="1:8">
      <c r="A291" s="129">
        <v>72</v>
      </c>
      <c r="B291" s="111" t="s">
        <v>2067</v>
      </c>
      <c r="C291" s="111" t="s">
        <v>371</v>
      </c>
      <c r="D291" s="111" t="s">
        <v>2068</v>
      </c>
      <c r="E291" s="111" t="s">
        <v>2069</v>
      </c>
      <c r="F291" s="130" t="s">
        <v>1157</v>
      </c>
      <c r="G291" s="112">
        <v>38780</v>
      </c>
      <c r="H291" s="132">
        <v>79192.3</v>
      </c>
    </row>
    <row r="292" spans="1:8">
      <c r="A292" s="129">
        <v>16</v>
      </c>
      <c r="B292" s="111" t="s">
        <v>2070</v>
      </c>
      <c r="C292" s="111" t="s">
        <v>394</v>
      </c>
      <c r="D292" s="111" t="s">
        <v>2071</v>
      </c>
      <c r="E292" s="111" t="s">
        <v>2072</v>
      </c>
      <c r="F292" s="130" t="s">
        <v>181</v>
      </c>
      <c r="G292" s="112">
        <v>36113</v>
      </c>
      <c r="H292" s="131">
        <v>12502.4147230818</v>
      </c>
    </row>
    <row r="293" spans="1:8">
      <c r="A293" s="129">
        <v>193</v>
      </c>
      <c r="B293" s="111" t="s">
        <v>2070</v>
      </c>
      <c r="C293" s="111" t="s">
        <v>1878</v>
      </c>
      <c r="D293" s="111" t="s">
        <v>2073</v>
      </c>
      <c r="E293" s="111" t="s">
        <v>2074</v>
      </c>
      <c r="F293" s="130" t="s">
        <v>1200</v>
      </c>
      <c r="G293" s="112">
        <v>35455</v>
      </c>
      <c r="H293" s="131">
        <v>53590</v>
      </c>
    </row>
    <row r="294" spans="1:8">
      <c r="A294" s="129">
        <v>209</v>
      </c>
      <c r="B294" s="111" t="s">
        <v>2075</v>
      </c>
      <c r="C294" s="111" t="s">
        <v>2076</v>
      </c>
      <c r="D294" s="111" t="s">
        <v>2077</v>
      </c>
      <c r="E294" s="111" t="s">
        <v>2078</v>
      </c>
      <c r="F294" s="130" t="s">
        <v>181</v>
      </c>
      <c r="G294" s="112">
        <v>42244</v>
      </c>
      <c r="H294" s="131">
        <v>212354</v>
      </c>
    </row>
    <row r="295" spans="1:8">
      <c r="A295" s="129">
        <v>288</v>
      </c>
      <c r="B295" s="111" t="s">
        <v>2079</v>
      </c>
      <c r="C295" s="111" t="s">
        <v>2080</v>
      </c>
      <c r="D295" s="111" t="s">
        <v>2081</v>
      </c>
      <c r="E295" s="111" t="s">
        <v>2082</v>
      </c>
      <c r="F295" s="130" t="s">
        <v>269</v>
      </c>
      <c r="G295" s="112">
        <v>29543</v>
      </c>
      <c r="H295" s="131">
        <v>258476</v>
      </c>
    </row>
    <row r="296" spans="1:8">
      <c r="A296" s="129">
        <v>201</v>
      </c>
      <c r="B296" s="111" t="s">
        <v>2083</v>
      </c>
      <c r="C296" s="111" t="s">
        <v>2084</v>
      </c>
      <c r="D296" s="111" t="s">
        <v>2085</v>
      </c>
      <c r="E296" s="111" t="s">
        <v>2086</v>
      </c>
      <c r="F296" s="130" t="s">
        <v>1178</v>
      </c>
      <c r="G296" s="112">
        <v>42333</v>
      </c>
      <c r="H296" s="132">
        <v>38200</v>
      </c>
    </row>
    <row r="297" spans="1:8">
      <c r="A297" s="129">
        <v>265</v>
      </c>
      <c r="B297" s="111" t="s">
        <v>2087</v>
      </c>
      <c r="C297" s="111" t="s">
        <v>2088</v>
      </c>
      <c r="D297" s="111" t="s">
        <v>2089</v>
      </c>
      <c r="E297" s="111" t="s">
        <v>2090</v>
      </c>
      <c r="F297" s="130" t="s">
        <v>181</v>
      </c>
      <c r="G297" s="112">
        <v>41033</v>
      </c>
      <c r="H297" s="131">
        <v>36235</v>
      </c>
    </row>
    <row r="298" spans="1:8">
      <c r="A298" s="129">
        <v>70</v>
      </c>
      <c r="B298" s="111" t="s">
        <v>2091</v>
      </c>
      <c r="C298" s="111" t="s">
        <v>61</v>
      </c>
      <c r="D298" s="111" t="s">
        <v>2092</v>
      </c>
      <c r="E298" s="111" t="s">
        <v>2093</v>
      </c>
      <c r="F298" s="130" t="s">
        <v>181</v>
      </c>
      <c r="G298" s="112">
        <v>39078</v>
      </c>
      <c r="H298" s="132">
        <v>96584.9</v>
      </c>
    </row>
    <row r="299" spans="1:8">
      <c r="A299" s="129">
        <v>175</v>
      </c>
      <c r="B299" s="111" t="s">
        <v>2094</v>
      </c>
      <c r="C299" s="111" t="s">
        <v>99</v>
      </c>
      <c r="D299" s="111" t="s">
        <v>2095</v>
      </c>
      <c r="E299" s="111" t="s">
        <v>2096</v>
      </c>
      <c r="F299" s="130" t="s">
        <v>1317</v>
      </c>
      <c r="G299" s="112">
        <v>42295</v>
      </c>
      <c r="H299" s="131">
        <v>65341</v>
      </c>
    </row>
    <row r="300" spans="1:8">
      <c r="A300" s="129">
        <v>157</v>
      </c>
      <c r="B300" s="111" t="s">
        <v>2097</v>
      </c>
      <c r="C300" s="111" t="s">
        <v>1669</v>
      </c>
      <c r="D300" s="111" t="s">
        <v>2098</v>
      </c>
      <c r="E300" s="111" t="s">
        <v>2099</v>
      </c>
      <c r="F300" s="130" t="s">
        <v>181</v>
      </c>
      <c r="G300" s="112">
        <v>42294</v>
      </c>
      <c r="H300" s="132">
        <v>58500</v>
      </c>
    </row>
    <row r="301" spans="1:8">
      <c r="A301" s="129">
        <v>110</v>
      </c>
      <c r="B301" s="111" t="s">
        <v>2100</v>
      </c>
      <c r="C301" s="111" t="s">
        <v>1467</v>
      </c>
      <c r="D301" s="111" t="s">
        <v>2101</v>
      </c>
      <c r="E301" s="111" t="s">
        <v>2102</v>
      </c>
      <c r="F301" s="130" t="s">
        <v>1200</v>
      </c>
      <c r="G301" s="112">
        <v>42259</v>
      </c>
      <c r="H301" s="131">
        <v>36235</v>
      </c>
    </row>
    <row r="302" spans="1:8">
      <c r="A302" s="129">
        <v>153</v>
      </c>
      <c r="B302" s="111" t="s">
        <v>2100</v>
      </c>
      <c r="C302" s="111" t="s">
        <v>1777</v>
      </c>
      <c r="D302" s="111" t="s">
        <v>2103</v>
      </c>
      <c r="E302" s="111" t="s">
        <v>2104</v>
      </c>
      <c r="F302" s="130" t="s">
        <v>181</v>
      </c>
      <c r="G302" s="112">
        <v>34960</v>
      </c>
      <c r="H302" s="132">
        <v>186740.6</v>
      </c>
    </row>
    <row r="303" spans="1:8">
      <c r="A303" s="129">
        <v>229</v>
      </c>
      <c r="B303" s="111" t="s">
        <v>2105</v>
      </c>
      <c r="C303" s="111" t="s">
        <v>2106</v>
      </c>
      <c r="D303" s="111" t="s">
        <v>2107</v>
      </c>
      <c r="E303" s="111" t="s">
        <v>2108</v>
      </c>
      <c r="F303" s="130" t="s">
        <v>1157</v>
      </c>
      <c r="G303" s="112">
        <v>37541</v>
      </c>
      <c r="H303" s="132">
        <v>205646.2</v>
      </c>
    </row>
    <row r="304" spans="1:8">
      <c r="A304" s="129">
        <v>216</v>
      </c>
      <c r="B304" s="111" t="s">
        <v>2109</v>
      </c>
      <c r="C304" s="111" t="s">
        <v>2110</v>
      </c>
      <c r="D304" s="111" t="s">
        <v>2111</v>
      </c>
      <c r="E304" s="111" t="s">
        <v>2112</v>
      </c>
      <c r="F304" s="130" t="s">
        <v>269</v>
      </c>
      <c r="G304" s="112">
        <v>34262</v>
      </c>
      <c r="H304" s="132">
        <v>131370.1</v>
      </c>
    </row>
    <row r="305" spans="1:8" ht="15" customHeight="1">
      <c r="A305" s="129">
        <v>276</v>
      </c>
      <c r="B305" s="111" t="s">
        <v>2113</v>
      </c>
      <c r="C305" s="111" t="s">
        <v>2114</v>
      </c>
      <c r="D305" s="111" t="s">
        <v>2115</v>
      </c>
      <c r="E305" s="111" t="s">
        <v>2116</v>
      </c>
      <c r="F305" s="130" t="s">
        <v>181</v>
      </c>
      <c r="G305" s="112">
        <v>41756</v>
      </c>
      <c r="H305" s="132">
        <v>85695</v>
      </c>
    </row>
    <row r="306" spans="1:8">
      <c r="H306" s="131"/>
    </row>
    <row r="307" spans="1:8">
      <c r="H307" s="131"/>
    </row>
    <row r="308" spans="1:8">
      <c r="H308" s="131"/>
    </row>
    <row r="309" spans="1:8">
      <c r="H309" s="131"/>
    </row>
    <row r="310" spans="1:8">
      <c r="H310" s="131"/>
    </row>
    <row r="311" spans="1:8">
      <c r="H311" s="131"/>
    </row>
    <row r="312" spans="1:8">
      <c r="H312" s="131"/>
    </row>
    <row r="313" spans="1:8">
      <c r="H313" s="132"/>
    </row>
    <row r="314" spans="1:8">
      <c r="H314" s="132"/>
    </row>
    <row r="315" spans="1:8">
      <c r="H315" s="132"/>
    </row>
    <row r="316" spans="1:8">
      <c r="H316" s="131"/>
    </row>
    <row r="317" spans="1:8">
      <c r="H317" s="131"/>
    </row>
    <row r="318" spans="1:8">
      <c r="H318" s="132"/>
    </row>
    <row r="319" spans="1:8">
      <c r="H319" s="132"/>
    </row>
    <row r="320" spans="1:8">
      <c r="H320" s="132"/>
    </row>
    <row r="321" spans="8:8">
      <c r="H321" s="131"/>
    </row>
    <row r="322" spans="8:8">
      <c r="H322" s="132"/>
    </row>
    <row r="323" spans="8:8">
      <c r="H323" s="132"/>
    </row>
    <row r="324" spans="8:8">
      <c r="H324" s="132"/>
    </row>
    <row r="325" spans="8:8">
      <c r="H325" s="131"/>
    </row>
    <row r="326" spans="8:8">
      <c r="H326" s="132"/>
    </row>
    <row r="327" spans="8:8">
      <c r="H327" s="132"/>
    </row>
    <row r="328" spans="8:8">
      <c r="H328" s="132"/>
    </row>
    <row r="329" spans="8:8">
      <c r="H329" s="131"/>
    </row>
    <row r="330" spans="8:8">
      <c r="H330" s="131"/>
    </row>
    <row r="331" spans="8:8">
      <c r="H331" s="131"/>
    </row>
    <row r="332" spans="8:8">
      <c r="H332" s="131"/>
    </row>
    <row r="333" spans="8:8">
      <c r="H333" s="131"/>
    </row>
    <row r="334" spans="8:8">
      <c r="H334" s="132"/>
    </row>
    <row r="335" spans="8:8">
      <c r="H335" s="13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60839-BD35-4EDC-B89A-DB52A35E6828}">
  <dimension ref="A1:E9"/>
  <sheetViews>
    <sheetView zoomScaleNormal="100" workbookViewId="0">
      <selection activeCell="F19" sqref="F19"/>
    </sheetView>
  </sheetViews>
  <sheetFormatPr defaultColWidth="19.28515625" defaultRowHeight="22.15" customHeight="1"/>
  <cols>
    <col min="1" max="2" width="19.28515625" style="1"/>
    <col min="3" max="3" width="7.28515625" style="1" customWidth="1"/>
    <col min="4" max="4" width="19.28515625" style="1"/>
    <col min="5" max="5" width="13.28515625" style="1" customWidth="1"/>
    <col min="6" max="16384" width="19.28515625" style="1"/>
  </cols>
  <sheetData>
    <row r="1" spans="1:5" ht="37.15" customHeight="1"/>
    <row r="3" spans="1:5" ht="22.15" customHeight="1">
      <c r="A3"/>
      <c r="B3"/>
    </row>
    <row r="4" spans="1:5" ht="22.15" customHeight="1">
      <c r="A4"/>
      <c r="B4"/>
      <c r="D4"/>
      <c r="E4"/>
    </row>
    <row r="5" spans="1:5" ht="22.15" customHeight="1">
      <c r="B5"/>
      <c r="C5"/>
      <c r="D5"/>
      <c r="E5"/>
    </row>
    <row r="6" spans="1:5" ht="22.15" customHeight="1">
      <c r="B6"/>
      <c r="C6"/>
      <c r="D6"/>
      <c r="E6"/>
    </row>
    <row r="7" spans="1:5" ht="22.15" customHeight="1">
      <c r="B7"/>
      <c r="C7"/>
      <c r="D7"/>
      <c r="E7"/>
    </row>
    <row r="8" spans="1:5" ht="22.15" customHeight="1">
      <c r="B8"/>
      <c r="C8"/>
      <c r="D8"/>
      <c r="E8"/>
    </row>
    <row r="9" spans="1:5" ht="22.15" customHeight="1">
      <c r="B9"/>
      <c r="C9"/>
      <c r="D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
  <sheetViews>
    <sheetView zoomScale="160" zoomScaleNormal="160" workbookViewId="0">
      <selection activeCell="A3" sqref="A3"/>
    </sheetView>
  </sheetViews>
  <sheetFormatPr defaultColWidth="15.5703125" defaultRowHeight="15"/>
  <cols>
    <col min="2" max="5" width="15.5703125" style="6"/>
  </cols>
  <sheetData>
    <row r="1" spans="1:10" ht="28.5">
      <c r="A1" s="68" t="s">
        <v>201</v>
      </c>
      <c r="B1" s="68"/>
      <c r="C1" s="11"/>
      <c r="D1" s="11"/>
      <c r="E1" s="11"/>
      <c r="F1" s="3"/>
      <c r="G1" s="3"/>
      <c r="H1" s="3"/>
      <c r="I1" s="3"/>
      <c r="J1" s="3"/>
    </row>
    <row r="2" spans="1:10" ht="15" customHeight="1">
      <c r="A2" s="57" t="s">
        <v>253</v>
      </c>
      <c r="B2" s="57" t="s">
        <v>250</v>
      </c>
      <c r="C2" s="57" t="s">
        <v>249</v>
      </c>
      <c r="D2" s="57" t="s">
        <v>251</v>
      </c>
      <c r="E2" s="57" t="s">
        <v>252</v>
      </c>
      <c r="F2" s="3"/>
      <c r="G2" s="3"/>
      <c r="H2" s="3"/>
      <c r="I2" s="3"/>
      <c r="J2" s="3"/>
    </row>
    <row r="3" spans="1:10">
      <c r="A3" s="4" t="s">
        <v>254</v>
      </c>
      <c r="B3" s="12" t="s">
        <v>202</v>
      </c>
      <c r="C3" s="12" t="s">
        <v>203</v>
      </c>
      <c r="D3" s="12">
        <v>1</v>
      </c>
      <c r="E3" s="12">
        <v>25</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
  <sheetViews>
    <sheetView zoomScale="145" zoomScaleNormal="145" workbookViewId="0">
      <selection activeCell="B18" sqref="B18"/>
    </sheetView>
  </sheetViews>
  <sheetFormatPr defaultColWidth="24.7109375" defaultRowHeight="15.75"/>
  <cols>
    <col min="1" max="2" width="24.7109375" style="59"/>
    <col min="3" max="3" width="28.42578125" style="59" customWidth="1"/>
    <col min="4" max="4" width="39" style="59" customWidth="1"/>
    <col min="5" max="16384" width="24.7109375" style="59"/>
  </cols>
  <sheetData>
    <row r="1" spans="1:6" ht="62.25" customHeight="1">
      <c r="A1" s="3" t="s">
        <v>1048</v>
      </c>
      <c r="C1" s="60"/>
    </row>
    <row r="3" spans="1:6" ht="18.75">
      <c r="A3" s="61" t="s">
        <v>0</v>
      </c>
      <c r="B3" s="61" t="s">
        <v>1</v>
      </c>
      <c r="C3" s="61" t="s">
        <v>177</v>
      </c>
      <c r="D3" s="61" t="s">
        <v>178</v>
      </c>
      <c r="E3" s="65" t="s">
        <v>494</v>
      </c>
      <c r="F3" s="65" t="s">
        <v>495</v>
      </c>
    </row>
    <row r="4" spans="1:6">
      <c r="A4" s="62" t="s">
        <v>2</v>
      </c>
      <c r="B4" s="2" t="s">
        <v>1047</v>
      </c>
      <c r="C4" s="1"/>
      <c r="D4"/>
      <c r="E4" s="1"/>
      <c r="F4" s="1"/>
    </row>
    <row r="5" spans="1:6">
      <c r="A5" s="62" t="s">
        <v>3</v>
      </c>
      <c r="B5" s="62" t="s">
        <v>4</v>
      </c>
      <c r="C5" s="1"/>
      <c r="D5"/>
      <c r="E5" s="1"/>
      <c r="F5" s="1"/>
    </row>
    <row r="6" spans="1:6">
      <c r="A6" s="62" t="s">
        <v>5</v>
      </c>
      <c r="B6" s="62" t="s">
        <v>6</v>
      </c>
      <c r="C6" s="1"/>
      <c r="D6"/>
      <c r="E6" s="1"/>
      <c r="F6" s="1"/>
    </row>
    <row r="7" spans="1:6">
      <c r="A7" s="62" t="s">
        <v>7</v>
      </c>
      <c r="B7" s="62" t="s">
        <v>8</v>
      </c>
      <c r="C7" s="1"/>
      <c r="D7"/>
      <c r="E7" s="1"/>
      <c r="F7" s="1"/>
    </row>
    <row r="8" spans="1:6">
      <c r="A8" s="62" t="s">
        <v>9</v>
      </c>
      <c r="B8" s="62" t="s">
        <v>10</v>
      </c>
      <c r="C8" s="1"/>
      <c r="D8"/>
      <c r="E8" s="1"/>
      <c r="F8" s="1"/>
    </row>
    <row r="9" spans="1:6">
      <c r="A9" s="62" t="s">
        <v>11</v>
      </c>
      <c r="B9" s="62" t="s">
        <v>12</v>
      </c>
      <c r="C9" s="1"/>
      <c r="D9"/>
      <c r="E9" s="1"/>
      <c r="F9" s="1"/>
    </row>
    <row r="10" spans="1:6">
      <c r="A10" s="62" t="s">
        <v>13</v>
      </c>
      <c r="B10" s="62" t="s">
        <v>14</v>
      </c>
      <c r="C10" s="1"/>
      <c r="D10"/>
      <c r="E10" s="1"/>
      <c r="F10" s="1"/>
    </row>
    <row r="11" spans="1:6">
      <c r="A11" s="62" t="s">
        <v>15</v>
      </c>
      <c r="B11" s="62" t="s">
        <v>16</v>
      </c>
      <c r="C11" s="1"/>
      <c r="D11"/>
      <c r="E11" s="1"/>
      <c r="F11" s="1"/>
    </row>
    <row r="12" spans="1:6">
      <c r="A12" s="62" t="s">
        <v>17</v>
      </c>
      <c r="B12" s="62" t="s">
        <v>18</v>
      </c>
      <c r="C12" s="1"/>
      <c r="D12"/>
      <c r="E12" s="1"/>
      <c r="F12" s="1"/>
    </row>
    <row r="13" spans="1:6">
      <c r="A13" s="62" t="s">
        <v>19</v>
      </c>
      <c r="B13" s="62" t="s">
        <v>20</v>
      </c>
      <c r="C13" s="1"/>
      <c r="D13"/>
      <c r="E13" s="1"/>
      <c r="F13" s="1"/>
    </row>
    <row r="14" spans="1:6">
      <c r="A14" s="62" t="s">
        <v>21</v>
      </c>
      <c r="B14" s="62" t="s">
        <v>22</v>
      </c>
      <c r="C14" s="1"/>
      <c r="D14"/>
      <c r="E14" s="1"/>
      <c r="F14" s="1"/>
    </row>
    <row r="15" spans="1:6">
      <c r="A15" s="62" t="s">
        <v>23</v>
      </c>
      <c r="B15" s="62" t="s">
        <v>24</v>
      </c>
      <c r="C15" s="1"/>
      <c r="D15"/>
      <c r="E15" s="1"/>
      <c r="F15" s="1"/>
    </row>
    <row r="16" spans="1:6">
      <c r="A16" s="62" t="s">
        <v>25</v>
      </c>
      <c r="B16" s="62" t="s">
        <v>26</v>
      </c>
      <c r="C16" s="1"/>
      <c r="D16"/>
      <c r="E16" s="1"/>
      <c r="F16" s="1"/>
    </row>
    <row r="17" spans="1:6">
      <c r="A17" s="62" t="s">
        <v>27</v>
      </c>
      <c r="B17" s="62" t="s">
        <v>28</v>
      </c>
      <c r="C17" s="1"/>
      <c r="D17"/>
      <c r="E17" s="1"/>
      <c r="F17" s="1"/>
    </row>
    <row r="18" spans="1:6">
      <c r="A18" s="62" t="s">
        <v>29</v>
      </c>
      <c r="B18" s="62" t="s">
        <v>30</v>
      </c>
      <c r="C18" s="1"/>
      <c r="D18"/>
      <c r="E18" s="1"/>
      <c r="F18" s="1"/>
    </row>
    <row r="19" spans="1:6">
      <c r="A19" s="62" t="s">
        <v>19</v>
      </c>
      <c r="B19" s="62" t="s">
        <v>31</v>
      </c>
      <c r="C19" s="1"/>
      <c r="D19"/>
      <c r="E19" s="1"/>
      <c r="F19" s="1"/>
    </row>
    <row r="20" spans="1:6">
      <c r="A20" s="62" t="s">
        <v>32</v>
      </c>
      <c r="B20" s="62" t="s">
        <v>33</v>
      </c>
      <c r="C20" s="1"/>
      <c r="D20"/>
      <c r="E20" s="1"/>
      <c r="F20" s="1"/>
    </row>
    <row r="21" spans="1:6">
      <c r="A21" s="62" t="s">
        <v>34</v>
      </c>
      <c r="B21" s="62" t="s">
        <v>35</v>
      </c>
      <c r="C21" s="1"/>
      <c r="D21"/>
      <c r="E21" s="1"/>
      <c r="F21" s="1"/>
    </row>
    <row r="22" spans="1:6">
      <c r="A22" s="62" t="s">
        <v>36</v>
      </c>
      <c r="B22" s="62" t="s">
        <v>37</v>
      </c>
      <c r="C22" s="1"/>
      <c r="D22"/>
      <c r="E22" s="1"/>
      <c r="F22" s="1"/>
    </row>
    <row r="23" spans="1:6">
      <c r="A23" s="62" t="s">
        <v>38</v>
      </c>
      <c r="B23" s="62" t="s">
        <v>39</v>
      </c>
      <c r="C23" s="1"/>
      <c r="D23"/>
      <c r="E23" s="1"/>
      <c r="F23" s="1"/>
    </row>
    <row r="24" spans="1:6">
      <c r="A24" s="62" t="s">
        <v>40</v>
      </c>
      <c r="B24" s="62" t="s">
        <v>41</v>
      </c>
      <c r="C24" s="1"/>
      <c r="D24"/>
      <c r="E24" s="1"/>
      <c r="F24" s="1"/>
    </row>
    <row r="25" spans="1:6">
      <c r="A25" s="62" t="s">
        <v>42</v>
      </c>
      <c r="B25" s="62" t="s">
        <v>43</v>
      </c>
      <c r="C25" s="1"/>
      <c r="D25"/>
      <c r="E25" s="1"/>
      <c r="F25" s="1"/>
    </row>
    <row r="26" spans="1:6">
      <c r="A26" s="62" t="s">
        <v>44</v>
      </c>
      <c r="B26" s="62" t="s">
        <v>45</v>
      </c>
      <c r="C26" s="1"/>
      <c r="D26"/>
      <c r="E26" s="1"/>
      <c r="F26" s="1"/>
    </row>
    <row r="27" spans="1:6">
      <c r="A27" s="62" t="s">
        <v>2</v>
      </c>
      <c r="B27" s="62" t="s">
        <v>46</v>
      </c>
      <c r="C27" s="1"/>
      <c r="D27"/>
      <c r="E27" s="1"/>
      <c r="F27" s="1"/>
    </row>
    <row r="28" spans="1:6">
      <c r="A28" s="62" t="s">
        <v>47</v>
      </c>
      <c r="B28" s="62" t="s">
        <v>48</v>
      </c>
      <c r="C28" s="1"/>
      <c r="D28"/>
      <c r="E28" s="1"/>
      <c r="F28" s="1"/>
    </row>
    <row r="29" spans="1:6">
      <c r="A29" s="62" t="s">
        <v>49</v>
      </c>
      <c r="B29" s="62" t="s">
        <v>50</v>
      </c>
      <c r="C29" s="1"/>
      <c r="D29"/>
      <c r="E29" s="1"/>
      <c r="F29" s="1"/>
    </row>
    <row r="30" spans="1:6">
      <c r="A30" s="62" t="s">
        <v>51</v>
      </c>
      <c r="B30" s="62" t="s">
        <v>52</v>
      </c>
      <c r="C30" s="1"/>
      <c r="D30"/>
      <c r="E30" s="1"/>
      <c r="F30" s="1"/>
    </row>
    <row r="31" spans="1:6">
      <c r="A31" s="62" t="s">
        <v>53</v>
      </c>
      <c r="B31" s="62" t="s">
        <v>54</v>
      </c>
      <c r="C31" s="1"/>
      <c r="D31"/>
      <c r="E31" s="1"/>
      <c r="F31" s="1"/>
    </row>
    <row r="32" spans="1:6">
      <c r="A32" s="62" t="s">
        <v>55</v>
      </c>
      <c r="B32" s="62" t="s">
        <v>56</v>
      </c>
      <c r="C32" s="1"/>
      <c r="D32"/>
      <c r="E32" s="1"/>
      <c r="F32" s="1"/>
    </row>
    <row r="33" spans="1:6">
      <c r="A33" s="62" t="s">
        <v>57</v>
      </c>
      <c r="B33" s="62" t="s">
        <v>58</v>
      </c>
      <c r="C33" s="1"/>
      <c r="D33" s="64"/>
      <c r="E33" s="1"/>
      <c r="F33" s="1"/>
    </row>
    <row r="34" spans="1:6">
      <c r="A34" s="62" t="s">
        <v>59</v>
      </c>
      <c r="B34" s="62" t="s">
        <v>60</v>
      </c>
      <c r="C34" s="1"/>
      <c r="D34"/>
      <c r="E34" s="1"/>
      <c r="F34" s="1"/>
    </row>
    <row r="35" spans="1:6">
      <c r="A35" s="62" t="s">
        <v>61</v>
      </c>
      <c r="B35" s="62" t="s">
        <v>62</v>
      </c>
      <c r="C35" s="1"/>
      <c r="D35"/>
      <c r="E35" s="1"/>
      <c r="F35" s="1"/>
    </row>
    <row r="36" spans="1:6">
      <c r="A36" s="62" t="s">
        <v>63</v>
      </c>
      <c r="B36" s="62" t="s">
        <v>64</v>
      </c>
      <c r="C36" s="1"/>
      <c r="D36"/>
      <c r="E36" s="1"/>
      <c r="F36" s="1"/>
    </row>
    <row r="37" spans="1:6">
      <c r="A37" s="62" t="s">
        <v>65</v>
      </c>
      <c r="B37" s="62" t="s">
        <v>66</v>
      </c>
      <c r="C37" s="1"/>
      <c r="D37"/>
      <c r="E37" s="1"/>
      <c r="F37" s="1"/>
    </row>
    <row r="38" spans="1:6">
      <c r="A38" s="62" t="s">
        <v>67</v>
      </c>
      <c r="B38" s="62" t="s">
        <v>68</v>
      </c>
      <c r="C38" s="1"/>
      <c r="D38"/>
      <c r="E38" s="1"/>
      <c r="F38" s="1"/>
    </row>
    <row r="39" spans="1:6">
      <c r="A39" s="62" t="s">
        <v>69</v>
      </c>
      <c r="B39" s="62" t="s">
        <v>70</v>
      </c>
      <c r="C39" s="1"/>
      <c r="D39"/>
      <c r="E39" s="1"/>
      <c r="F39" s="1"/>
    </row>
    <row r="40" spans="1:6">
      <c r="A40" s="62" t="s">
        <v>71</v>
      </c>
      <c r="B40" s="62" t="s">
        <v>72</v>
      </c>
      <c r="C40" s="1"/>
      <c r="D40"/>
      <c r="E40" s="1"/>
      <c r="F40" s="1"/>
    </row>
    <row r="41" spans="1:6">
      <c r="A41" s="62" t="s">
        <v>73</v>
      </c>
      <c r="B41" s="62" t="s">
        <v>74</v>
      </c>
      <c r="C41" s="1"/>
      <c r="D41"/>
      <c r="E41" s="1"/>
      <c r="F41" s="1"/>
    </row>
    <row r="42" spans="1:6">
      <c r="A42" s="62" t="s">
        <v>75</v>
      </c>
      <c r="B42" s="62" t="s">
        <v>76</v>
      </c>
      <c r="C42" s="1"/>
      <c r="D42"/>
      <c r="E42" s="1"/>
      <c r="F42" s="1"/>
    </row>
    <row r="43" spans="1:6">
      <c r="A43" s="62" t="s">
        <v>77</v>
      </c>
      <c r="B43" s="62" t="s">
        <v>78</v>
      </c>
      <c r="C43" s="1"/>
      <c r="D43"/>
      <c r="E43" s="1"/>
      <c r="F43" s="1"/>
    </row>
    <row r="44" spans="1:6">
      <c r="A44" s="62" t="s">
        <v>79</v>
      </c>
      <c r="B44" s="62" t="s">
        <v>80</v>
      </c>
      <c r="C44" s="1"/>
      <c r="D44"/>
      <c r="E44" s="1"/>
      <c r="F44" s="1"/>
    </row>
    <row r="45" spans="1:6">
      <c r="A45" s="62" t="s">
        <v>69</v>
      </c>
      <c r="B45" s="62" t="s">
        <v>81</v>
      </c>
      <c r="C45" s="1"/>
      <c r="D45"/>
      <c r="E45" s="1"/>
      <c r="F45" s="1"/>
    </row>
    <row r="46" spans="1:6">
      <c r="A46" s="62" t="s">
        <v>82</v>
      </c>
      <c r="B46" s="62" t="s">
        <v>83</v>
      </c>
      <c r="C46" s="1"/>
      <c r="D46"/>
      <c r="E46" s="1"/>
      <c r="F46" s="1"/>
    </row>
    <row r="47" spans="1:6">
      <c r="A47" s="62" t="s">
        <v>84</v>
      </c>
      <c r="B47" s="62" t="s">
        <v>85</v>
      </c>
      <c r="C47" s="1"/>
      <c r="D47"/>
      <c r="E47" s="1"/>
      <c r="F47" s="1"/>
    </row>
    <row r="48" spans="1:6">
      <c r="A48" s="62" t="s">
        <v>86</v>
      </c>
      <c r="B48" s="62" t="s">
        <v>87</v>
      </c>
      <c r="C48" s="1"/>
      <c r="D48"/>
      <c r="E48" s="1"/>
      <c r="F48" s="1"/>
    </row>
    <row r="49" spans="1:6">
      <c r="A49" s="62" t="s">
        <v>67</v>
      </c>
      <c r="B49" s="62" t="s">
        <v>88</v>
      </c>
      <c r="C49" s="1"/>
      <c r="D49"/>
      <c r="E49" s="1"/>
      <c r="F49" s="1"/>
    </row>
    <row r="50" spans="1:6">
      <c r="A50" s="62" t="s">
        <v>89</v>
      </c>
      <c r="B50" s="62" t="s">
        <v>90</v>
      </c>
      <c r="C50" s="1"/>
      <c r="D50"/>
      <c r="E50" s="1"/>
      <c r="F50" s="1"/>
    </row>
    <row r="51" spans="1:6">
      <c r="A51" s="62" t="s">
        <v>91</v>
      </c>
      <c r="B51" s="62" t="s">
        <v>92</v>
      </c>
      <c r="C51" s="1"/>
      <c r="D51"/>
      <c r="E51" s="1"/>
      <c r="F51" s="1"/>
    </row>
    <row r="52" spans="1:6">
      <c r="A52" s="62" t="s">
        <v>93</v>
      </c>
      <c r="B52" s="62" t="s">
        <v>94</v>
      </c>
      <c r="C52" s="1"/>
      <c r="D52"/>
      <c r="E52" s="1"/>
      <c r="F52" s="1"/>
    </row>
    <row r="53" spans="1:6">
      <c r="A53" s="62" t="s">
        <v>95</v>
      </c>
      <c r="B53" s="62" t="s">
        <v>96</v>
      </c>
      <c r="C53" s="1"/>
      <c r="D53"/>
      <c r="E53" s="1"/>
      <c r="F53" s="1"/>
    </row>
    <row r="54" spans="1:6">
      <c r="A54" s="62" t="s">
        <v>97</v>
      </c>
      <c r="B54" s="62" t="s">
        <v>98</v>
      </c>
      <c r="C54" s="1"/>
      <c r="D54"/>
      <c r="E54" s="1"/>
      <c r="F54" s="1"/>
    </row>
    <row r="55" spans="1:6">
      <c r="A55" s="62" t="s">
        <v>99</v>
      </c>
      <c r="B55" s="62" t="s">
        <v>100</v>
      </c>
      <c r="C55" s="1"/>
      <c r="D55"/>
      <c r="E55" s="1"/>
      <c r="F55" s="1"/>
    </row>
    <row r="56" spans="1:6">
      <c r="A56" s="62" t="s">
        <v>101</v>
      </c>
      <c r="B56" s="62" t="s">
        <v>102</v>
      </c>
      <c r="C56" s="1"/>
      <c r="D56"/>
      <c r="E56" s="1"/>
      <c r="F56" s="1"/>
    </row>
    <row r="57" spans="1:6">
      <c r="A57" s="62" t="s">
        <v>103</v>
      </c>
      <c r="B57" s="62" t="s">
        <v>104</v>
      </c>
      <c r="C57" s="1"/>
      <c r="D57"/>
      <c r="E57" s="1"/>
      <c r="F57" s="1"/>
    </row>
    <row r="58" spans="1:6">
      <c r="A58" s="62" t="s">
        <v>105</v>
      </c>
      <c r="B58" s="62" t="s">
        <v>106</v>
      </c>
      <c r="C58" s="1"/>
      <c r="D58"/>
      <c r="E58" s="1"/>
      <c r="F58" s="1"/>
    </row>
    <row r="59" spans="1:6">
      <c r="A59" s="62" t="s">
        <v>107</v>
      </c>
      <c r="B59" s="62" t="s">
        <v>108</v>
      </c>
      <c r="C59" s="1"/>
      <c r="D59"/>
      <c r="E59" s="1"/>
      <c r="F59" s="1"/>
    </row>
    <row r="60" spans="1:6">
      <c r="A60" s="62" t="s">
        <v>109</v>
      </c>
      <c r="B60" s="62" t="s">
        <v>110</v>
      </c>
      <c r="C60" s="1"/>
      <c r="D60"/>
      <c r="E60" s="1"/>
      <c r="F60" s="1"/>
    </row>
    <row r="61" spans="1:6">
      <c r="A61" s="62" t="s">
        <v>111</v>
      </c>
      <c r="B61" s="62" t="s">
        <v>112</v>
      </c>
      <c r="C61" s="1"/>
      <c r="D61"/>
      <c r="E61" s="1"/>
      <c r="F61" s="1"/>
    </row>
    <row r="62" spans="1:6">
      <c r="A62" s="62" t="s">
        <v>113</v>
      </c>
      <c r="B62" s="62" t="s">
        <v>114</v>
      </c>
      <c r="C62" s="1"/>
      <c r="D62"/>
      <c r="E62" s="1"/>
      <c r="F62" s="1"/>
    </row>
    <row r="63" spans="1:6">
      <c r="A63" s="62" t="s">
        <v>115</v>
      </c>
      <c r="B63" s="62" t="s">
        <v>116</v>
      </c>
      <c r="C63" s="1"/>
      <c r="D63"/>
      <c r="E63" s="1"/>
      <c r="F63" s="1"/>
    </row>
    <row r="64" spans="1:6">
      <c r="A64" s="62" t="s">
        <v>117</v>
      </c>
      <c r="B64" s="62" t="s">
        <v>118</v>
      </c>
      <c r="C64" s="1"/>
      <c r="D64"/>
      <c r="E64" s="1"/>
      <c r="F64" s="1"/>
    </row>
    <row r="65" spans="1:6">
      <c r="A65" s="62" t="s">
        <v>119</v>
      </c>
      <c r="B65" s="62" t="s">
        <v>120</v>
      </c>
      <c r="C65" s="1"/>
      <c r="D65"/>
      <c r="E65" s="1"/>
      <c r="F65" s="1"/>
    </row>
    <row r="66" spans="1:6">
      <c r="A66" s="62" t="s">
        <v>121</v>
      </c>
      <c r="B66" s="62" t="s">
        <v>122</v>
      </c>
      <c r="C66" s="1"/>
      <c r="D66"/>
      <c r="E66" s="1"/>
      <c r="F66" s="1"/>
    </row>
    <row r="67" spans="1:6">
      <c r="A67" s="62" t="s">
        <v>123</v>
      </c>
      <c r="B67" s="62" t="s">
        <v>124</v>
      </c>
      <c r="C67" s="1"/>
      <c r="D67"/>
      <c r="E67" s="1"/>
      <c r="F67" s="1"/>
    </row>
    <row r="68" spans="1:6">
      <c r="A68" s="62" t="s">
        <v>125</v>
      </c>
      <c r="B68" s="62" t="s">
        <v>92</v>
      </c>
      <c r="C68" s="1"/>
      <c r="D68"/>
      <c r="E68" s="1"/>
      <c r="F68" s="1"/>
    </row>
    <row r="69" spans="1:6">
      <c r="A69" s="62" t="s">
        <v>126</v>
      </c>
      <c r="B69" s="62" t="s">
        <v>127</v>
      </c>
      <c r="C69" s="1"/>
      <c r="D69"/>
      <c r="E69" s="1"/>
      <c r="F69" s="1"/>
    </row>
    <row r="70" spans="1:6">
      <c r="A70" s="62" t="s">
        <v>128</v>
      </c>
      <c r="B70" s="62" t="s">
        <v>129</v>
      </c>
      <c r="C70" s="1"/>
      <c r="D70"/>
      <c r="E70" s="1"/>
      <c r="F70" s="1"/>
    </row>
    <row r="71" spans="1:6">
      <c r="A71" s="62" t="s">
        <v>130</v>
      </c>
      <c r="B71" s="62" t="s">
        <v>131</v>
      </c>
      <c r="C71" s="1"/>
      <c r="D71"/>
      <c r="E71" s="1"/>
      <c r="F71" s="1"/>
    </row>
    <row r="72" spans="1:6">
      <c r="A72" s="62" t="s">
        <v>132</v>
      </c>
      <c r="B72" s="62" t="s">
        <v>133</v>
      </c>
      <c r="C72" s="1"/>
      <c r="D72"/>
      <c r="E72" s="1"/>
      <c r="F72" s="1"/>
    </row>
    <row r="73" spans="1:6">
      <c r="A73" s="62" t="s">
        <v>134</v>
      </c>
      <c r="B73" s="62" t="s">
        <v>135</v>
      </c>
      <c r="C73" s="1"/>
      <c r="D73"/>
      <c r="E73" s="1"/>
      <c r="F73" s="1"/>
    </row>
    <row r="74" spans="1:6">
      <c r="A74" s="62" t="s">
        <v>136</v>
      </c>
      <c r="B74" s="62" t="s">
        <v>137</v>
      </c>
      <c r="C74" s="1"/>
      <c r="D74"/>
      <c r="E74" s="1"/>
      <c r="F74" s="1"/>
    </row>
    <row r="75" spans="1:6">
      <c r="A75" s="62" t="s">
        <v>138</v>
      </c>
      <c r="B75" s="62" t="s">
        <v>139</v>
      </c>
      <c r="C75" s="1"/>
      <c r="D75"/>
      <c r="E75" s="1"/>
      <c r="F75" s="1"/>
    </row>
    <row r="76" spans="1:6">
      <c r="A76" s="62" t="s">
        <v>140</v>
      </c>
      <c r="B76" s="62" t="s">
        <v>141</v>
      </c>
      <c r="C76" s="1"/>
      <c r="D76"/>
      <c r="E76" s="1"/>
      <c r="F76" s="1"/>
    </row>
    <row r="77" spans="1:6">
      <c r="A77" s="62" t="s">
        <v>142</v>
      </c>
      <c r="B77" s="62" t="s">
        <v>143</v>
      </c>
      <c r="C77" s="1"/>
      <c r="D77"/>
      <c r="E77" s="1"/>
      <c r="F77" s="1"/>
    </row>
    <row r="78" spans="1:6">
      <c r="A78" s="62" t="s">
        <v>144</v>
      </c>
      <c r="B78" s="62" t="s">
        <v>145</v>
      </c>
      <c r="C78" s="1"/>
      <c r="D78"/>
      <c r="E78" s="1"/>
      <c r="F78" s="1"/>
    </row>
    <row r="79" spans="1:6">
      <c r="A79" s="62" t="s">
        <v>146</v>
      </c>
      <c r="B79" s="62" t="s">
        <v>147</v>
      </c>
      <c r="C79" s="1"/>
      <c r="D79"/>
      <c r="E79" s="1"/>
      <c r="F79" s="1"/>
    </row>
    <row r="80" spans="1:6">
      <c r="A80" s="62" t="s">
        <v>148</v>
      </c>
      <c r="B80" s="62" t="s">
        <v>149</v>
      </c>
      <c r="C80" s="1"/>
      <c r="D80"/>
      <c r="E80" s="1"/>
      <c r="F80" s="1"/>
    </row>
    <row r="81" spans="1:6">
      <c r="A81" s="62" t="s">
        <v>150</v>
      </c>
      <c r="B81" s="62" t="s">
        <v>151</v>
      </c>
      <c r="C81" s="1"/>
      <c r="D81"/>
      <c r="E81" s="1"/>
      <c r="F81" s="1"/>
    </row>
    <row r="82" spans="1:6">
      <c r="A82" s="62" t="s">
        <v>152</v>
      </c>
      <c r="B82" s="62" t="s">
        <v>153</v>
      </c>
      <c r="C82" s="1"/>
      <c r="D82"/>
      <c r="E82" s="1"/>
      <c r="F82" s="1"/>
    </row>
    <row r="83" spans="1:6">
      <c r="A83" s="62" t="s">
        <v>154</v>
      </c>
      <c r="B83" s="62" t="s">
        <v>155</v>
      </c>
      <c r="C83" s="1"/>
      <c r="D83"/>
      <c r="E83" s="1"/>
      <c r="F83" s="1"/>
    </row>
    <row r="84" spans="1:6">
      <c r="A84" s="62" t="s">
        <v>156</v>
      </c>
      <c r="B84" s="62" t="s">
        <v>157</v>
      </c>
      <c r="C84" s="1"/>
      <c r="D84"/>
      <c r="E84" s="1"/>
      <c r="F84" s="1"/>
    </row>
    <row r="85" spans="1:6">
      <c r="A85" s="62" t="s">
        <v>158</v>
      </c>
      <c r="B85" s="62" t="s">
        <v>159</v>
      </c>
      <c r="C85" s="1"/>
      <c r="D85"/>
      <c r="E85" s="1"/>
      <c r="F85" s="1"/>
    </row>
    <row r="86" spans="1:6">
      <c r="A86" s="62" t="s">
        <v>160</v>
      </c>
      <c r="B86" s="62" t="s">
        <v>161</v>
      </c>
      <c r="C86" s="1"/>
      <c r="D86"/>
      <c r="E86" s="1"/>
      <c r="F86" s="1"/>
    </row>
    <row r="87" spans="1:6">
      <c r="A87" s="62" t="s">
        <v>162</v>
      </c>
      <c r="B87" s="62" t="s">
        <v>163</v>
      </c>
      <c r="C87" s="1"/>
      <c r="D87"/>
      <c r="E87" s="1"/>
      <c r="F87" s="1"/>
    </row>
    <row r="88" spans="1:6">
      <c r="A88" s="62" t="s">
        <v>164</v>
      </c>
      <c r="B88" s="62" t="s">
        <v>165</v>
      </c>
      <c r="C88" s="1"/>
      <c r="D88"/>
      <c r="E88" s="1"/>
      <c r="F88" s="1"/>
    </row>
    <row r="89" spans="1:6">
      <c r="A89" s="62" t="s">
        <v>166</v>
      </c>
      <c r="B89" s="62" t="s">
        <v>167</v>
      </c>
      <c r="C89" s="1"/>
      <c r="D89"/>
      <c r="E89" s="1"/>
      <c r="F89" s="1"/>
    </row>
    <row r="90" spans="1:6">
      <c r="A90" s="62" t="s">
        <v>168</v>
      </c>
      <c r="B90" s="62" t="s">
        <v>169</v>
      </c>
      <c r="C90" s="1"/>
      <c r="D90"/>
      <c r="E90" s="1"/>
      <c r="F90" s="1"/>
    </row>
    <row r="91" spans="1:6">
      <c r="A91" s="62" t="s">
        <v>125</v>
      </c>
      <c r="B91" s="62" t="s">
        <v>170</v>
      </c>
      <c r="C91" s="1"/>
      <c r="D91"/>
      <c r="E91" s="1"/>
      <c r="F91" s="1"/>
    </row>
    <row r="92" spans="1:6">
      <c r="A92" s="62" t="s">
        <v>171</v>
      </c>
      <c r="B92" s="62" t="s">
        <v>172</v>
      </c>
      <c r="C92" s="1"/>
      <c r="D92"/>
      <c r="E92" s="1"/>
      <c r="F92" s="1"/>
    </row>
    <row r="93" spans="1:6">
      <c r="A93" s="62" t="s">
        <v>173</v>
      </c>
      <c r="B93" s="62" t="s">
        <v>174</v>
      </c>
      <c r="C93" s="1"/>
      <c r="D93"/>
      <c r="E93" s="1"/>
      <c r="F93" s="1"/>
    </row>
    <row r="94" spans="1:6">
      <c r="A94" s="62" t="s">
        <v>175</v>
      </c>
      <c r="B94" s="62" t="s">
        <v>176</v>
      </c>
      <c r="C94" s="1"/>
      <c r="D94"/>
      <c r="E94" s="1"/>
      <c r="F94" s="1"/>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4"/>
  <sheetViews>
    <sheetView zoomScale="160" zoomScaleNormal="160" workbookViewId="0">
      <selection activeCell="C18" sqref="C18"/>
    </sheetView>
  </sheetViews>
  <sheetFormatPr defaultColWidth="24.7109375" defaultRowHeight="15.75"/>
  <cols>
    <col min="1" max="2" width="24.7109375" style="1"/>
    <col min="3" max="3" width="26" style="1" customWidth="1"/>
    <col min="4" max="4" width="29" style="1" customWidth="1"/>
    <col min="5" max="5" width="4.7109375" style="1" customWidth="1"/>
    <col min="6" max="16384" width="24.7109375" style="1"/>
  </cols>
  <sheetData>
    <row r="1" spans="1:6" ht="28.5">
      <c r="A1" s="3" t="s">
        <v>180</v>
      </c>
    </row>
    <row r="2" spans="1:6" ht="21">
      <c r="F2" s="5" t="s">
        <v>189</v>
      </c>
    </row>
    <row r="3" spans="1:6" ht="18.75">
      <c r="A3" s="51" t="s">
        <v>0</v>
      </c>
      <c r="B3" s="51" t="s">
        <v>1</v>
      </c>
      <c r="C3" s="51" t="s">
        <v>177</v>
      </c>
      <c r="D3" s="51" t="s">
        <v>179</v>
      </c>
      <c r="F3" s="58" t="s">
        <v>188</v>
      </c>
    </row>
    <row r="4" spans="1:6">
      <c r="A4" s="2" t="s">
        <v>2</v>
      </c>
      <c r="B4" s="2" t="s">
        <v>354</v>
      </c>
      <c r="C4" s="1" t="str">
        <f>_xlfn.CONCAT(A4," ",B4)</f>
        <v>Maria Anderson</v>
      </c>
      <c r="F4" s="8">
        <v>44027</v>
      </c>
    </row>
    <row r="5" spans="1:6">
      <c r="A5" s="2" t="s">
        <v>3</v>
      </c>
      <c r="B5" s="2" t="s">
        <v>4</v>
      </c>
      <c r="C5" s="1" t="str">
        <f t="shared" ref="C5:C68" si="0">_xlfn.CONCAT(A5," ",B5)</f>
        <v>Ana Trujillo</v>
      </c>
      <c r="F5" s="8">
        <v>44037</v>
      </c>
    </row>
    <row r="6" spans="1:6">
      <c r="A6" s="2" t="s">
        <v>5</v>
      </c>
      <c r="B6" s="2" t="s">
        <v>6</v>
      </c>
      <c r="C6" s="1" t="str">
        <f t="shared" si="0"/>
        <v>Antonio Moreno</v>
      </c>
      <c r="F6" s="8">
        <v>44053</v>
      </c>
    </row>
    <row r="7" spans="1:6">
      <c r="A7" s="2" t="s">
        <v>7</v>
      </c>
      <c r="B7" s="2" t="s">
        <v>8</v>
      </c>
      <c r="C7" s="1" t="str">
        <f t="shared" si="0"/>
        <v>Thomas Hardy</v>
      </c>
    </row>
    <row r="8" spans="1:6">
      <c r="A8" s="2" t="s">
        <v>9</v>
      </c>
      <c r="B8" s="2" t="s">
        <v>10</v>
      </c>
      <c r="C8" s="1" t="str">
        <f t="shared" si="0"/>
        <v>Christina Berglund</v>
      </c>
    </row>
    <row r="9" spans="1:6">
      <c r="A9" s="2" t="s">
        <v>11</v>
      </c>
      <c r="B9" s="2" t="s">
        <v>12</v>
      </c>
      <c r="C9" s="1" t="str">
        <f t="shared" si="0"/>
        <v>Hanna Moos</v>
      </c>
    </row>
    <row r="10" spans="1:6">
      <c r="A10" s="2" t="s">
        <v>13</v>
      </c>
      <c r="B10" s="2" t="s">
        <v>14</v>
      </c>
      <c r="C10" s="1" t="str">
        <f t="shared" si="0"/>
        <v>Frédérique Citeaux</v>
      </c>
    </row>
    <row r="11" spans="1:6">
      <c r="A11" s="2" t="s">
        <v>15</v>
      </c>
      <c r="B11" s="2" t="s">
        <v>16</v>
      </c>
      <c r="C11" s="1" t="str">
        <f t="shared" si="0"/>
        <v>Martín Sommer</v>
      </c>
    </row>
    <row r="12" spans="1:6">
      <c r="A12" s="2" t="s">
        <v>17</v>
      </c>
      <c r="B12" s="2" t="s">
        <v>18</v>
      </c>
      <c r="C12" s="1" t="str">
        <f t="shared" si="0"/>
        <v>Laurence Lebihan</v>
      </c>
    </row>
    <row r="13" spans="1:6">
      <c r="A13" s="2" t="s">
        <v>19</v>
      </c>
      <c r="B13" s="2" t="s">
        <v>20</v>
      </c>
      <c r="C13" s="1" t="str">
        <f t="shared" si="0"/>
        <v>Elizabeth Lincoln</v>
      </c>
    </row>
    <row r="14" spans="1:6">
      <c r="A14" s="2" t="s">
        <v>21</v>
      </c>
      <c r="B14" s="2" t="s">
        <v>22</v>
      </c>
      <c r="C14" s="1" t="str">
        <f t="shared" si="0"/>
        <v>Victoria Ashworth</v>
      </c>
    </row>
    <row r="15" spans="1:6">
      <c r="A15" s="2" t="s">
        <v>23</v>
      </c>
      <c r="B15" s="2" t="s">
        <v>24</v>
      </c>
      <c r="C15" s="1" t="str">
        <f t="shared" si="0"/>
        <v>Patricio Simpson</v>
      </c>
    </row>
    <row r="16" spans="1:6">
      <c r="A16" s="2" t="s">
        <v>25</v>
      </c>
      <c r="B16" s="2" t="s">
        <v>26</v>
      </c>
      <c r="C16" s="1" t="str">
        <f t="shared" si="0"/>
        <v>Francisco Chang</v>
      </c>
    </row>
    <row r="17" spans="1:3">
      <c r="A17" s="2" t="s">
        <v>27</v>
      </c>
      <c r="B17" s="2" t="s">
        <v>28</v>
      </c>
      <c r="C17" s="1" t="str">
        <f t="shared" si="0"/>
        <v>Yang Wang</v>
      </c>
    </row>
    <row r="18" spans="1:3">
      <c r="A18" s="2" t="s">
        <v>29</v>
      </c>
      <c r="B18" s="2" t="s">
        <v>30</v>
      </c>
      <c r="C18" s="1" t="str">
        <f t="shared" si="0"/>
        <v>Pedro Afonso</v>
      </c>
    </row>
    <row r="19" spans="1:3">
      <c r="A19" s="2" t="s">
        <v>19</v>
      </c>
      <c r="B19" s="2" t="s">
        <v>31</v>
      </c>
      <c r="C19" s="1" t="str">
        <f t="shared" si="0"/>
        <v>Elizabeth Brown</v>
      </c>
    </row>
    <row r="20" spans="1:3">
      <c r="A20" s="2" t="s">
        <v>32</v>
      </c>
      <c r="B20" s="2" t="s">
        <v>33</v>
      </c>
      <c r="C20" s="1" t="str">
        <f t="shared" si="0"/>
        <v>Sven Ottlieb</v>
      </c>
    </row>
    <row r="21" spans="1:3">
      <c r="A21" s="2" t="s">
        <v>34</v>
      </c>
      <c r="B21" s="2" t="s">
        <v>35</v>
      </c>
      <c r="C21" s="1" t="str">
        <f t="shared" si="0"/>
        <v>Janine Labrune</v>
      </c>
    </row>
    <row r="22" spans="1:3">
      <c r="A22" s="2" t="s">
        <v>36</v>
      </c>
      <c r="B22" s="2" t="s">
        <v>37</v>
      </c>
      <c r="C22" s="1" t="str">
        <f t="shared" si="0"/>
        <v>Ann Devon</v>
      </c>
    </row>
    <row r="23" spans="1:3">
      <c r="A23" s="2" t="s">
        <v>38</v>
      </c>
      <c r="B23" s="2" t="s">
        <v>39</v>
      </c>
      <c r="C23" s="1" t="str">
        <f t="shared" si="0"/>
        <v>Roland Mendel</v>
      </c>
    </row>
    <row r="24" spans="1:3">
      <c r="A24" s="2" t="s">
        <v>40</v>
      </c>
      <c r="B24" s="2" t="s">
        <v>41</v>
      </c>
      <c r="C24" s="1" t="str">
        <f t="shared" si="0"/>
        <v>Aria Cruz</v>
      </c>
    </row>
    <row r="25" spans="1:3">
      <c r="A25" s="2" t="s">
        <v>42</v>
      </c>
      <c r="B25" s="2" t="s">
        <v>43</v>
      </c>
      <c r="C25" s="1" t="str">
        <f t="shared" si="0"/>
        <v>Diego Roel</v>
      </c>
    </row>
    <row r="26" spans="1:3">
      <c r="A26" s="2" t="s">
        <v>44</v>
      </c>
      <c r="B26" s="2" t="s">
        <v>45</v>
      </c>
      <c r="C26" s="1" t="str">
        <f t="shared" si="0"/>
        <v>Martine Rancé</v>
      </c>
    </row>
    <row r="27" spans="1:3">
      <c r="A27" s="2" t="s">
        <v>2</v>
      </c>
      <c r="B27" s="2" t="s">
        <v>46</v>
      </c>
      <c r="C27" s="1" t="str">
        <f t="shared" si="0"/>
        <v>Maria Larsson</v>
      </c>
    </row>
    <row r="28" spans="1:3">
      <c r="A28" s="2" t="s">
        <v>47</v>
      </c>
      <c r="B28" s="2" t="s">
        <v>48</v>
      </c>
      <c r="C28" s="1" t="str">
        <f t="shared" si="0"/>
        <v>Peter Franken</v>
      </c>
    </row>
    <row r="29" spans="1:3">
      <c r="A29" s="2" t="s">
        <v>49</v>
      </c>
      <c r="B29" s="2" t="s">
        <v>50</v>
      </c>
      <c r="C29" s="1" t="str">
        <f t="shared" si="0"/>
        <v>Carine Schmitt</v>
      </c>
    </row>
    <row r="30" spans="1:3">
      <c r="A30" s="2" t="s">
        <v>51</v>
      </c>
      <c r="B30" s="2" t="s">
        <v>52</v>
      </c>
      <c r="C30" s="1" t="str">
        <f t="shared" si="0"/>
        <v>Paolo Accorti</v>
      </c>
    </row>
    <row r="31" spans="1:3">
      <c r="A31" s="2" t="s">
        <v>53</v>
      </c>
      <c r="B31" s="2" t="s">
        <v>54</v>
      </c>
      <c r="C31" s="1" t="str">
        <f t="shared" si="0"/>
        <v>Lino Rodriguez</v>
      </c>
    </row>
    <row r="32" spans="1:3">
      <c r="A32" s="2" t="s">
        <v>55</v>
      </c>
      <c r="B32" s="2" t="s">
        <v>56</v>
      </c>
      <c r="C32" s="1" t="str">
        <f t="shared" si="0"/>
        <v>Eduardo Saavedra</v>
      </c>
    </row>
    <row r="33" spans="1:3">
      <c r="A33" s="2" t="s">
        <v>57</v>
      </c>
      <c r="B33" s="2" t="s">
        <v>58</v>
      </c>
      <c r="C33" s="1" t="str">
        <f t="shared" si="0"/>
        <v>José Pedro Freyre</v>
      </c>
    </row>
    <row r="34" spans="1:3">
      <c r="A34" s="2" t="s">
        <v>59</v>
      </c>
      <c r="B34" s="2" t="s">
        <v>60</v>
      </c>
      <c r="C34" s="1" t="str">
        <f t="shared" si="0"/>
        <v>André Fonseca</v>
      </c>
    </row>
    <row r="35" spans="1:3">
      <c r="A35" s="2" t="s">
        <v>61</v>
      </c>
      <c r="B35" s="2" t="s">
        <v>62</v>
      </c>
      <c r="C35" s="1" t="str">
        <f t="shared" si="0"/>
        <v>Howard Snyder</v>
      </c>
    </row>
    <row r="36" spans="1:3">
      <c r="A36" s="2" t="s">
        <v>63</v>
      </c>
      <c r="B36" s="2" t="s">
        <v>64</v>
      </c>
      <c r="C36" s="1" t="str">
        <f t="shared" si="0"/>
        <v>Manuel Pereira</v>
      </c>
    </row>
    <row r="37" spans="1:3">
      <c r="A37" s="2" t="s">
        <v>65</v>
      </c>
      <c r="B37" s="2" t="s">
        <v>66</v>
      </c>
      <c r="C37" s="1" t="str">
        <f t="shared" si="0"/>
        <v>Mario Pontes</v>
      </c>
    </row>
    <row r="38" spans="1:3">
      <c r="A38" s="2" t="s">
        <v>67</v>
      </c>
      <c r="B38" s="2" t="s">
        <v>68</v>
      </c>
      <c r="C38" s="1" t="str">
        <f t="shared" si="0"/>
        <v>Carlos Hernández</v>
      </c>
    </row>
    <row r="39" spans="1:3">
      <c r="A39" s="2" t="s">
        <v>69</v>
      </c>
      <c r="B39" s="2" t="s">
        <v>70</v>
      </c>
      <c r="C39" s="1" t="str">
        <f t="shared" si="0"/>
        <v>Yoshi Latimer</v>
      </c>
    </row>
    <row r="40" spans="1:3">
      <c r="A40" s="2" t="s">
        <v>71</v>
      </c>
      <c r="B40" s="2" t="s">
        <v>72</v>
      </c>
      <c r="C40" s="1" t="str">
        <f t="shared" si="0"/>
        <v>Patricia McKenna</v>
      </c>
    </row>
    <row r="41" spans="1:3">
      <c r="A41" s="2" t="s">
        <v>73</v>
      </c>
      <c r="B41" s="2" t="s">
        <v>74</v>
      </c>
      <c r="C41" s="1" t="str">
        <f t="shared" si="0"/>
        <v>Helen Bennett</v>
      </c>
    </row>
    <row r="42" spans="1:3">
      <c r="A42" s="2" t="s">
        <v>75</v>
      </c>
      <c r="B42" s="2" t="s">
        <v>76</v>
      </c>
      <c r="C42" s="1" t="str">
        <f t="shared" si="0"/>
        <v>Philip Cramer</v>
      </c>
    </row>
    <row r="43" spans="1:3">
      <c r="A43" s="2" t="s">
        <v>77</v>
      </c>
      <c r="B43" s="2" t="s">
        <v>78</v>
      </c>
      <c r="C43" s="1" t="str">
        <f t="shared" si="0"/>
        <v>Daniel Tonini</v>
      </c>
    </row>
    <row r="44" spans="1:3">
      <c r="A44" s="2" t="s">
        <v>79</v>
      </c>
      <c r="B44" s="2" t="s">
        <v>80</v>
      </c>
      <c r="C44" s="1" t="str">
        <f t="shared" si="0"/>
        <v>Annette Roulet</v>
      </c>
    </row>
    <row r="45" spans="1:3">
      <c r="A45" s="2" t="s">
        <v>69</v>
      </c>
      <c r="B45" s="2" t="s">
        <v>81</v>
      </c>
      <c r="C45" s="1" t="str">
        <f t="shared" si="0"/>
        <v>Yoshi Tannamuri</v>
      </c>
    </row>
    <row r="46" spans="1:3">
      <c r="A46" s="2" t="s">
        <v>82</v>
      </c>
      <c r="B46" s="2" t="s">
        <v>83</v>
      </c>
      <c r="C46" s="1" t="str">
        <f t="shared" si="0"/>
        <v>John Steel</v>
      </c>
    </row>
    <row r="47" spans="1:3">
      <c r="A47" s="2" t="s">
        <v>84</v>
      </c>
      <c r="B47" s="2" t="s">
        <v>85</v>
      </c>
      <c r="C47" s="1" t="str">
        <f t="shared" si="0"/>
        <v>Renate Messner</v>
      </c>
    </row>
    <row r="48" spans="1:3">
      <c r="A48" s="2" t="s">
        <v>86</v>
      </c>
      <c r="B48" s="2" t="s">
        <v>87</v>
      </c>
      <c r="C48" s="1" t="str">
        <f t="shared" si="0"/>
        <v>Jaime Yorres</v>
      </c>
    </row>
    <row r="49" spans="1:3">
      <c r="A49" s="2" t="s">
        <v>67</v>
      </c>
      <c r="B49" s="2" t="s">
        <v>88</v>
      </c>
      <c r="C49" s="1" t="str">
        <f t="shared" si="0"/>
        <v>Carlos González</v>
      </c>
    </row>
    <row r="50" spans="1:3">
      <c r="A50" s="2" t="s">
        <v>89</v>
      </c>
      <c r="B50" s="2" t="s">
        <v>90</v>
      </c>
      <c r="C50" s="1" t="str">
        <f t="shared" si="0"/>
        <v>Felipe Izquierdo</v>
      </c>
    </row>
    <row r="51" spans="1:3">
      <c r="A51" s="2" t="s">
        <v>91</v>
      </c>
      <c r="B51" s="2" t="s">
        <v>92</v>
      </c>
      <c r="C51" s="1" t="str">
        <f t="shared" si="0"/>
        <v>Fran Wilson</v>
      </c>
    </row>
    <row r="52" spans="1:3">
      <c r="A52" s="2" t="s">
        <v>93</v>
      </c>
      <c r="B52" s="2" t="s">
        <v>94</v>
      </c>
      <c r="C52" s="1" t="str">
        <f t="shared" si="0"/>
        <v>Giovanni Rovelli</v>
      </c>
    </row>
    <row r="53" spans="1:3">
      <c r="A53" s="2" t="s">
        <v>95</v>
      </c>
      <c r="B53" s="2" t="s">
        <v>96</v>
      </c>
      <c r="C53" s="1" t="str">
        <f t="shared" si="0"/>
        <v>Catherine Dewey</v>
      </c>
    </row>
    <row r="54" spans="1:3">
      <c r="A54" s="2" t="s">
        <v>97</v>
      </c>
      <c r="B54" s="2" t="s">
        <v>98</v>
      </c>
      <c r="C54" s="1" t="str">
        <f t="shared" si="0"/>
        <v>Jean Fresnière</v>
      </c>
    </row>
    <row r="55" spans="1:3">
      <c r="A55" s="2" t="s">
        <v>99</v>
      </c>
      <c r="B55" s="2" t="s">
        <v>100</v>
      </c>
      <c r="C55" s="1" t="str">
        <f t="shared" si="0"/>
        <v>Alexander Feuer</v>
      </c>
    </row>
    <row r="56" spans="1:3">
      <c r="A56" s="2" t="s">
        <v>101</v>
      </c>
      <c r="B56" s="2" t="s">
        <v>102</v>
      </c>
      <c r="C56" s="1" t="str">
        <f t="shared" si="0"/>
        <v>Simon Crowther</v>
      </c>
    </row>
    <row r="57" spans="1:3">
      <c r="A57" s="2" t="s">
        <v>103</v>
      </c>
      <c r="B57" s="2" t="s">
        <v>104</v>
      </c>
      <c r="C57" s="1" t="str">
        <f t="shared" si="0"/>
        <v>Yvonne Moncada</v>
      </c>
    </row>
    <row r="58" spans="1:3">
      <c r="A58" s="2" t="s">
        <v>105</v>
      </c>
      <c r="B58" s="2" t="s">
        <v>106</v>
      </c>
      <c r="C58" s="1" t="str">
        <f t="shared" si="0"/>
        <v>Rene Phillips</v>
      </c>
    </row>
    <row r="59" spans="1:3">
      <c r="A59" s="2" t="s">
        <v>107</v>
      </c>
      <c r="B59" s="2" t="s">
        <v>108</v>
      </c>
      <c r="C59" s="1" t="str">
        <f t="shared" si="0"/>
        <v>Henriette Pfalzheim</v>
      </c>
    </row>
    <row r="60" spans="1:3">
      <c r="A60" s="2" t="s">
        <v>109</v>
      </c>
      <c r="B60" s="2" t="s">
        <v>110</v>
      </c>
      <c r="C60" s="1" t="str">
        <f t="shared" si="0"/>
        <v>Marie Bertrand</v>
      </c>
    </row>
    <row r="61" spans="1:3">
      <c r="A61" s="2" t="s">
        <v>111</v>
      </c>
      <c r="B61" s="2" t="s">
        <v>112</v>
      </c>
      <c r="C61" s="1" t="str">
        <f t="shared" si="0"/>
        <v>Guillermo Fernández</v>
      </c>
    </row>
    <row r="62" spans="1:3">
      <c r="A62" s="2" t="s">
        <v>113</v>
      </c>
      <c r="B62" s="2" t="s">
        <v>114</v>
      </c>
      <c r="C62" s="1" t="str">
        <f t="shared" si="0"/>
        <v>Georg Pipps</v>
      </c>
    </row>
    <row r="63" spans="1:3">
      <c r="A63" s="2" t="s">
        <v>115</v>
      </c>
      <c r="B63" s="2" t="s">
        <v>116</v>
      </c>
      <c r="C63" s="1" t="str">
        <f t="shared" si="0"/>
        <v>Isabel de Castro</v>
      </c>
    </row>
    <row r="64" spans="1:3">
      <c r="A64" s="2" t="s">
        <v>117</v>
      </c>
      <c r="B64" s="2" t="s">
        <v>118</v>
      </c>
      <c r="C64" s="1" t="str">
        <f t="shared" si="0"/>
        <v>Bernardo Batista</v>
      </c>
    </row>
    <row r="65" spans="1:3">
      <c r="A65" s="2" t="s">
        <v>119</v>
      </c>
      <c r="B65" s="2" t="s">
        <v>120</v>
      </c>
      <c r="C65" s="1" t="str">
        <f t="shared" si="0"/>
        <v>Lúcia Carvalho</v>
      </c>
    </row>
    <row r="66" spans="1:3">
      <c r="A66" s="2" t="s">
        <v>121</v>
      </c>
      <c r="B66" s="2" t="s">
        <v>122</v>
      </c>
      <c r="C66" s="1" t="str">
        <f t="shared" si="0"/>
        <v>Horst Kloss</v>
      </c>
    </row>
    <row r="67" spans="1:3">
      <c r="A67" s="2" t="s">
        <v>123</v>
      </c>
      <c r="B67" s="2" t="s">
        <v>124</v>
      </c>
      <c r="C67" s="1" t="str">
        <f t="shared" si="0"/>
        <v>Sergio Gutiérrez</v>
      </c>
    </row>
    <row r="68" spans="1:3">
      <c r="A68" s="2" t="s">
        <v>125</v>
      </c>
      <c r="B68" s="2" t="s">
        <v>92</v>
      </c>
      <c r="C68" s="1" t="str">
        <f t="shared" si="0"/>
        <v>Paula Wilson</v>
      </c>
    </row>
    <row r="69" spans="1:3">
      <c r="A69" s="2" t="s">
        <v>126</v>
      </c>
      <c r="B69" s="2" t="s">
        <v>127</v>
      </c>
      <c r="C69" s="1" t="str">
        <f t="shared" ref="C69:C94" si="1">_xlfn.CONCAT(A69," ",B69)</f>
        <v>Maurizio Moroni</v>
      </c>
    </row>
    <row r="70" spans="1:3">
      <c r="A70" s="2" t="s">
        <v>128</v>
      </c>
      <c r="B70" s="2" t="s">
        <v>129</v>
      </c>
      <c r="C70" s="1" t="str">
        <f t="shared" si="1"/>
        <v>Janete Limeira</v>
      </c>
    </row>
    <row r="71" spans="1:3">
      <c r="A71" s="2" t="s">
        <v>130</v>
      </c>
      <c r="B71" s="2" t="s">
        <v>131</v>
      </c>
      <c r="C71" s="1" t="str">
        <f t="shared" si="1"/>
        <v>Michael Holz</v>
      </c>
    </row>
    <row r="72" spans="1:3">
      <c r="A72" s="2" t="s">
        <v>132</v>
      </c>
      <c r="B72" s="2" t="s">
        <v>133</v>
      </c>
      <c r="C72" s="1" t="str">
        <f t="shared" si="1"/>
        <v>Alejandra Camino</v>
      </c>
    </row>
    <row r="73" spans="1:3">
      <c r="A73" s="2" t="s">
        <v>134</v>
      </c>
      <c r="B73" s="2" t="s">
        <v>135</v>
      </c>
      <c r="C73" s="1" t="str">
        <f t="shared" si="1"/>
        <v>Jonas Bergulfsen</v>
      </c>
    </row>
    <row r="74" spans="1:3">
      <c r="A74" s="2" t="s">
        <v>136</v>
      </c>
      <c r="B74" s="2" t="s">
        <v>137</v>
      </c>
      <c r="C74" s="1" t="str">
        <f t="shared" si="1"/>
        <v>Jose Pavarotti</v>
      </c>
    </row>
    <row r="75" spans="1:3">
      <c r="A75" s="2" t="s">
        <v>138</v>
      </c>
      <c r="B75" s="2" t="s">
        <v>139</v>
      </c>
      <c r="C75" s="1" t="str">
        <f t="shared" si="1"/>
        <v>Hari Kumar</v>
      </c>
    </row>
    <row r="76" spans="1:3">
      <c r="A76" s="2" t="s">
        <v>140</v>
      </c>
      <c r="B76" s="2" t="s">
        <v>141</v>
      </c>
      <c r="C76" s="1" t="str">
        <f t="shared" si="1"/>
        <v>Jytte Petersen</v>
      </c>
    </row>
    <row r="77" spans="1:3">
      <c r="A77" s="2" t="s">
        <v>142</v>
      </c>
      <c r="B77" s="2" t="s">
        <v>143</v>
      </c>
      <c r="C77" s="1" t="str">
        <f t="shared" si="1"/>
        <v>Dominique Perrier</v>
      </c>
    </row>
    <row r="78" spans="1:3">
      <c r="A78" s="2" t="s">
        <v>144</v>
      </c>
      <c r="B78" s="2" t="s">
        <v>145</v>
      </c>
      <c r="C78" s="1" t="str">
        <f t="shared" si="1"/>
        <v>Art Braunschweiger</v>
      </c>
    </row>
    <row r="79" spans="1:3">
      <c r="A79" s="2" t="s">
        <v>146</v>
      </c>
      <c r="B79" s="2" t="s">
        <v>147</v>
      </c>
      <c r="C79" s="1" t="str">
        <f t="shared" si="1"/>
        <v>Pascale Cartrain</v>
      </c>
    </row>
    <row r="80" spans="1:3">
      <c r="A80" s="2" t="s">
        <v>148</v>
      </c>
      <c r="B80" s="2" t="s">
        <v>149</v>
      </c>
      <c r="C80" s="1" t="str">
        <f t="shared" si="1"/>
        <v>Liz Nixon</v>
      </c>
    </row>
    <row r="81" spans="1:3">
      <c r="A81" s="2" t="s">
        <v>150</v>
      </c>
      <c r="B81" s="2" t="s">
        <v>151</v>
      </c>
      <c r="C81" s="1" t="str">
        <f t="shared" si="1"/>
        <v>Liu Wong</v>
      </c>
    </row>
    <row r="82" spans="1:3">
      <c r="A82" s="2" t="s">
        <v>152</v>
      </c>
      <c r="B82" s="2" t="s">
        <v>153</v>
      </c>
      <c r="C82" s="1" t="str">
        <f t="shared" si="1"/>
        <v>Karin Josephs</v>
      </c>
    </row>
    <row r="83" spans="1:3">
      <c r="A83" s="2" t="s">
        <v>154</v>
      </c>
      <c r="B83" s="2" t="s">
        <v>155</v>
      </c>
      <c r="C83" s="1" t="str">
        <f t="shared" si="1"/>
        <v>Miguel  Paolino</v>
      </c>
    </row>
    <row r="84" spans="1:3">
      <c r="A84" s="2" t="s">
        <v>156</v>
      </c>
      <c r="B84" s="2" t="s">
        <v>157</v>
      </c>
      <c r="C84" s="1" t="str">
        <f t="shared" si="1"/>
        <v>Anabela Domingues</v>
      </c>
    </row>
    <row r="85" spans="1:3">
      <c r="A85" s="2" t="s">
        <v>158</v>
      </c>
      <c r="B85" s="2" t="s">
        <v>159</v>
      </c>
      <c r="C85" s="1" t="str">
        <f t="shared" si="1"/>
        <v>Helvetius Nagy</v>
      </c>
    </row>
    <row r="86" spans="1:3">
      <c r="A86" s="2" t="s">
        <v>160</v>
      </c>
      <c r="B86" s="2" t="s">
        <v>161</v>
      </c>
      <c r="C86" s="1" t="str">
        <f t="shared" si="1"/>
        <v>Palle Ibsen</v>
      </c>
    </row>
    <row r="87" spans="1:3">
      <c r="A87" s="2" t="s">
        <v>162</v>
      </c>
      <c r="B87" s="2" t="s">
        <v>163</v>
      </c>
      <c r="C87" s="1" t="str">
        <f t="shared" si="1"/>
        <v>Mary Saveley</v>
      </c>
    </row>
    <row r="88" spans="1:3">
      <c r="A88" s="2" t="s">
        <v>164</v>
      </c>
      <c r="B88" s="2" t="s">
        <v>165</v>
      </c>
      <c r="C88" s="1" t="str">
        <f t="shared" si="1"/>
        <v>Paul Henriot</v>
      </c>
    </row>
    <row r="89" spans="1:3">
      <c r="A89" s="2" t="s">
        <v>166</v>
      </c>
      <c r="B89" s="2" t="s">
        <v>167</v>
      </c>
      <c r="C89" s="1" t="str">
        <f t="shared" si="1"/>
        <v>Rita Müller</v>
      </c>
    </row>
    <row r="90" spans="1:3">
      <c r="A90" s="2" t="s">
        <v>168</v>
      </c>
      <c r="B90" s="2" t="s">
        <v>169</v>
      </c>
      <c r="C90" s="1" t="str">
        <f t="shared" si="1"/>
        <v>Pirkko Koskitalo</v>
      </c>
    </row>
    <row r="91" spans="1:3">
      <c r="A91" s="2" t="s">
        <v>125</v>
      </c>
      <c r="B91" s="2" t="s">
        <v>170</v>
      </c>
      <c r="C91" s="1" t="str">
        <f t="shared" si="1"/>
        <v>Paula Parente</v>
      </c>
    </row>
    <row r="92" spans="1:3">
      <c r="A92" s="2" t="s">
        <v>171</v>
      </c>
      <c r="B92" s="2" t="s">
        <v>172</v>
      </c>
      <c r="C92" s="1" t="str">
        <f t="shared" si="1"/>
        <v>Karl Jablonski</v>
      </c>
    </row>
    <row r="93" spans="1:3">
      <c r="A93" s="2" t="s">
        <v>173</v>
      </c>
      <c r="B93" s="2" t="s">
        <v>174</v>
      </c>
      <c r="C93" s="1" t="str">
        <f t="shared" si="1"/>
        <v>Matti Karttunen</v>
      </c>
    </row>
    <row r="94" spans="1:3">
      <c r="A94" s="2" t="s">
        <v>175</v>
      </c>
      <c r="B94" s="2" t="s">
        <v>176</v>
      </c>
      <c r="C94" s="1" t="str">
        <f t="shared" si="1"/>
        <v>Zbyszek Piestrzeniewicz</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1"/>
  <sheetViews>
    <sheetView topLeftCell="A13" zoomScale="160" zoomScaleNormal="160" workbookViewId="0">
      <selection activeCell="C55" sqref="C55"/>
    </sheetView>
  </sheetViews>
  <sheetFormatPr defaultColWidth="26" defaultRowHeight="15"/>
  <cols>
    <col min="1" max="2" width="18.7109375" bestFit="1" customWidth="1"/>
    <col min="3" max="3" width="25.140625" bestFit="1" customWidth="1"/>
    <col min="4" max="4" width="16.5703125" bestFit="1" customWidth="1"/>
    <col min="5" max="5" width="49.85546875" bestFit="1" customWidth="1"/>
    <col min="6" max="6" width="5.140625" bestFit="1" customWidth="1"/>
  </cols>
  <sheetData>
    <row r="1" spans="1:9" ht="28.5">
      <c r="A1" s="68" t="s">
        <v>182</v>
      </c>
      <c r="B1" s="68"/>
      <c r="E1" s="7"/>
    </row>
    <row r="3" spans="1:9" ht="15.75">
      <c r="A3" s="52" t="s">
        <v>183</v>
      </c>
      <c r="B3" s="53" t="s">
        <v>1102</v>
      </c>
      <c r="C3" s="53" t="s">
        <v>1103</v>
      </c>
      <c r="D3" s="53" t="s">
        <v>1099</v>
      </c>
      <c r="E3" s="53" t="s">
        <v>1100</v>
      </c>
      <c r="F3" s="53" t="s">
        <v>1101</v>
      </c>
      <c r="G3" s="1"/>
      <c r="H3" s="1"/>
    </row>
    <row r="4" spans="1:9" ht="15.75">
      <c r="A4" s="1" t="s">
        <v>184</v>
      </c>
      <c r="B4" s="1" t="str">
        <f>TRIM(A4)</f>
        <v>07/ 28/2016</v>
      </c>
      <c r="C4" s="1" t="str">
        <f>SUBSTITUTE(A4," ","")</f>
        <v>07/28/2016</v>
      </c>
      <c r="D4" s="1"/>
      <c r="E4" s="1"/>
      <c r="F4" s="1"/>
      <c r="G4" s="1"/>
      <c r="H4" s="2"/>
      <c r="I4" s="2"/>
    </row>
    <row r="5" spans="1:9" ht="15.75">
      <c r="A5" s="1" t="s">
        <v>185</v>
      </c>
      <c r="B5" s="1" t="str">
        <f t="shared" ref="B5:B11" si="0">TRIM(A5)</f>
        <v>08/ 15/ 2016</v>
      </c>
      <c r="C5" s="1" t="str">
        <f t="shared" ref="C5:C11" si="1">SUBSTITUTE(A5," ","")</f>
        <v>08/15/2016</v>
      </c>
      <c r="D5" s="1"/>
      <c r="E5" s="1"/>
      <c r="F5" s="1"/>
      <c r="G5" s="1"/>
      <c r="H5" s="2"/>
      <c r="I5" s="2"/>
    </row>
    <row r="6" spans="1:9" ht="15.75">
      <c r="A6" s="1" t="s">
        <v>186</v>
      </c>
      <c r="B6" s="1" t="str">
        <f t="shared" si="0"/>
        <v>08/ 25/ 2016</v>
      </c>
      <c r="C6" s="1" t="str">
        <f t="shared" si="1"/>
        <v>08/25/2016</v>
      </c>
      <c r="D6" s="1"/>
      <c r="E6" s="1"/>
      <c r="F6" s="1"/>
      <c r="G6" s="1"/>
      <c r="H6" s="2"/>
      <c r="I6" s="2"/>
    </row>
    <row r="7" spans="1:9" ht="15.75">
      <c r="A7" s="1" t="s">
        <v>229</v>
      </c>
      <c r="B7" s="1" t="str">
        <f t="shared" si="0"/>
        <v>Maria Anders</v>
      </c>
      <c r="C7" s="1" t="str">
        <f t="shared" si="1"/>
        <v>MariaAnders</v>
      </c>
      <c r="D7" s="1"/>
      <c r="E7" s="1"/>
      <c r="F7" s="1"/>
      <c r="G7" s="1"/>
      <c r="H7" s="2"/>
      <c r="I7" s="2"/>
    </row>
    <row r="8" spans="1:9" ht="15.75">
      <c r="A8" s="1" t="s">
        <v>228</v>
      </c>
      <c r="B8" s="1" t="str">
        <f t="shared" si="0"/>
        <v>Ana Trujillo</v>
      </c>
      <c r="C8" s="1" t="str">
        <f t="shared" si="1"/>
        <v>AnaTrujillo</v>
      </c>
      <c r="D8" s="1"/>
      <c r="E8" s="1"/>
      <c r="F8" s="1"/>
      <c r="G8" s="1"/>
      <c r="H8" s="2"/>
      <c r="I8" s="2"/>
    </row>
    <row r="9" spans="1:9" ht="15.75">
      <c r="A9" s="1" t="s">
        <v>230</v>
      </c>
      <c r="B9" s="1" t="str">
        <f t="shared" si="0"/>
        <v>Antonio Moreno</v>
      </c>
      <c r="C9" s="1" t="str">
        <f t="shared" si="1"/>
        <v>AntonioMoreno</v>
      </c>
      <c r="D9" s="1"/>
      <c r="E9" s="1"/>
      <c r="F9" s="1"/>
      <c r="G9" s="1"/>
      <c r="H9" s="1"/>
    </row>
    <row r="10" spans="1:9" ht="15.75">
      <c r="A10" s="1" t="s">
        <v>231</v>
      </c>
      <c r="B10" s="1" t="str">
        <f t="shared" si="0"/>
        <v>Thomas Hardy</v>
      </c>
      <c r="C10" s="1" t="str">
        <f t="shared" si="1"/>
        <v>ThomasHardy</v>
      </c>
      <c r="D10" s="1"/>
      <c r="E10" s="1"/>
      <c r="F10" s="1"/>
      <c r="G10" s="1"/>
      <c r="H10" s="1"/>
    </row>
    <row r="11" spans="1:9" ht="15.75">
      <c r="A11" s="1" t="s">
        <v>187</v>
      </c>
      <c r="B11" s="1" t="str">
        <f t="shared" si="0"/>
        <v>Christina Berglund</v>
      </c>
      <c r="C11" s="1" t="str">
        <f t="shared" si="1"/>
        <v>ChristinaBerglund</v>
      </c>
      <c r="D11" s="1"/>
      <c r="E11" s="1"/>
      <c r="F11" s="1"/>
      <c r="G11" s="1"/>
    </row>
    <row r="12" spans="1:9" ht="15.75">
      <c r="A12" s="1"/>
      <c r="B12" s="1"/>
      <c r="C12" s="1"/>
      <c r="D12" s="1"/>
      <c r="E12" s="1"/>
      <c r="F12" s="1"/>
      <c r="G12" s="1"/>
    </row>
    <row r="13" spans="1:9" ht="15.75">
      <c r="A13" s="67" t="s">
        <v>211</v>
      </c>
      <c r="B13" s="67" t="s">
        <v>257</v>
      </c>
      <c r="C13" s="67" t="s">
        <v>178</v>
      </c>
      <c r="D13" s="67" t="s">
        <v>258</v>
      </c>
      <c r="E13" s="67" t="s">
        <v>1104</v>
      </c>
      <c r="F13" s="1"/>
      <c r="G13" s="1"/>
    </row>
    <row r="14" spans="1:9" ht="15.75">
      <c r="A14" s="72">
        <v>1</v>
      </c>
      <c r="B14" s="72" t="s">
        <v>1120</v>
      </c>
      <c r="C14" s="105" t="s">
        <v>1117</v>
      </c>
      <c r="D14" s="72" t="s">
        <v>181</v>
      </c>
      <c r="E14" s="72" t="s">
        <v>1105</v>
      </c>
      <c r="F14" s="1"/>
      <c r="G14" s="1"/>
    </row>
    <row r="15" spans="1:9" ht="15.75">
      <c r="A15" s="72">
        <v>2</v>
      </c>
      <c r="B15" s="72" t="s">
        <v>1118</v>
      </c>
      <c r="C15" s="72" t="s">
        <v>1051</v>
      </c>
      <c r="D15" s="72" t="s">
        <v>269</v>
      </c>
      <c r="E15" s="72" t="s">
        <v>1106</v>
      </c>
      <c r="F15" s="1"/>
      <c r="G15" s="1"/>
    </row>
    <row r="16" spans="1:9" ht="15.75">
      <c r="A16" s="72">
        <v>3</v>
      </c>
      <c r="B16" s="72" t="s">
        <v>1119</v>
      </c>
      <c r="C16" s="72" t="s">
        <v>1107</v>
      </c>
      <c r="D16" s="72" t="s">
        <v>1108</v>
      </c>
      <c r="E16" s="72" t="s">
        <v>1109</v>
      </c>
      <c r="F16" s="1"/>
      <c r="G16" s="1"/>
    </row>
    <row r="17" spans="1:7" ht="15.75">
      <c r="A17" s="72">
        <v>4</v>
      </c>
      <c r="B17" s="72" t="s">
        <v>1110</v>
      </c>
      <c r="C17" s="72" t="s">
        <v>1111</v>
      </c>
      <c r="D17" s="72" t="s">
        <v>1112</v>
      </c>
      <c r="E17" s="72" t="s">
        <v>1113</v>
      </c>
      <c r="F17" s="1"/>
      <c r="G17" s="1"/>
    </row>
    <row r="18" spans="1:7" ht="15.75">
      <c r="A18" s="72">
        <v>5</v>
      </c>
      <c r="B18" s="72" t="s">
        <v>1114</v>
      </c>
      <c r="C18" s="72" t="s">
        <v>1115</v>
      </c>
      <c r="D18" s="72" t="s">
        <v>273</v>
      </c>
      <c r="E18" s="72" t="s">
        <v>1116</v>
      </c>
      <c r="F18" s="1"/>
      <c r="G18" s="1"/>
    </row>
    <row r="19" spans="1:7" ht="15.75">
      <c r="A19" s="1"/>
      <c r="B19" s="1"/>
      <c r="C19" s="1"/>
      <c r="D19" s="1"/>
      <c r="E19" s="1"/>
      <c r="F19" s="1"/>
      <c r="G19" s="1"/>
    </row>
    <row r="20" spans="1:7" ht="15.75">
      <c r="A20" s="1"/>
      <c r="B20" s="1"/>
      <c r="C20" s="1"/>
      <c r="D20" s="1"/>
      <c r="E20" s="1"/>
      <c r="F20" s="1"/>
      <c r="G20" s="1"/>
    </row>
    <row r="21" spans="1:7" ht="21">
      <c r="A21" s="5" t="s">
        <v>1102</v>
      </c>
      <c r="B21" s="1"/>
      <c r="C21" s="1"/>
      <c r="D21" s="1"/>
      <c r="E21" s="1"/>
      <c r="F21" s="1"/>
      <c r="G21" s="1"/>
    </row>
    <row r="22" spans="1:7" ht="15.75">
      <c r="A22" s="109" t="s">
        <v>1121</v>
      </c>
      <c r="B22" s="1"/>
      <c r="E22" s="1"/>
      <c r="F22" s="1"/>
      <c r="G22" s="1"/>
    </row>
    <row r="23" spans="1:7" ht="15.75">
      <c r="A23" s="109" t="s">
        <v>1124</v>
      </c>
      <c r="B23" s="1"/>
      <c r="D23" s="1"/>
      <c r="E23" s="1"/>
      <c r="F23" s="1"/>
      <c r="G23" s="1"/>
    </row>
    <row r="24" spans="1:7" ht="15.75">
      <c r="A24" s="109" t="s">
        <v>1123</v>
      </c>
      <c r="B24" s="107" t="str">
        <f>TRIM(B14)</f>
        <v>Ben Holmes</v>
      </c>
    </row>
    <row r="25" spans="1:7" ht="15.75">
      <c r="B25" s="1"/>
    </row>
    <row r="27" spans="1:7" ht="21">
      <c r="A27" s="5" t="s">
        <v>1103</v>
      </c>
    </row>
    <row r="28" spans="1:7">
      <c r="A28" s="109" t="s">
        <v>1122</v>
      </c>
    </row>
    <row r="29" spans="1:7">
      <c r="A29" s="109" t="s">
        <v>1125</v>
      </c>
    </row>
    <row r="30" spans="1:7" ht="15.75">
      <c r="A30" s="109" t="s">
        <v>1123</v>
      </c>
      <c r="B30" s="107" t="str">
        <f>SUBSTITUTE(D15, "Marketing", "Mktg")</f>
        <v>Mktg</v>
      </c>
    </row>
    <row r="33" spans="1:2" ht="21">
      <c r="A33" s="5" t="s">
        <v>1099</v>
      </c>
    </row>
    <row r="34" spans="1:2">
      <c r="A34" s="108"/>
    </row>
    <row r="35" spans="1:2">
      <c r="A35" s="109" t="s">
        <v>1126</v>
      </c>
    </row>
    <row r="36" spans="1:2">
      <c r="A36" s="109" t="s">
        <v>1127</v>
      </c>
    </row>
    <row r="37" spans="1:2">
      <c r="A37" s="109" t="s">
        <v>1123</v>
      </c>
      <c r="B37" s="110" t="str">
        <f>LEFT(B16, 4)</f>
        <v>Mark</v>
      </c>
    </row>
    <row r="40" spans="1:2" ht="21">
      <c r="A40" s="5" t="s">
        <v>1100</v>
      </c>
    </row>
    <row r="41" spans="1:2">
      <c r="A41" s="108"/>
    </row>
    <row r="42" spans="1:2">
      <c r="A42" s="109" t="s">
        <v>1128</v>
      </c>
    </row>
    <row r="43" spans="1:2">
      <c r="A43" s="109" t="s">
        <v>1131</v>
      </c>
    </row>
    <row r="44" spans="1:2">
      <c r="A44" s="109" t="s">
        <v>1129</v>
      </c>
      <c r="B44" s="110" t="str">
        <f>RIGHT(B17, 8)</f>
        <v>O'Connor</v>
      </c>
    </row>
    <row r="47" spans="1:2" ht="21">
      <c r="A47" s="5" t="s">
        <v>1101</v>
      </c>
    </row>
    <row r="48" spans="1:2">
      <c r="A48" s="108"/>
    </row>
    <row r="49" spans="1:2">
      <c r="A49" s="109" t="s">
        <v>1130</v>
      </c>
    </row>
    <row r="50" spans="1:2">
      <c r="A50" s="109" t="s">
        <v>1132</v>
      </c>
    </row>
    <row r="51" spans="1:2">
      <c r="A51" s="109" t="s">
        <v>1123</v>
      </c>
      <c r="B51" s="110" t="str">
        <f>MID(B18, 5, 5)</f>
        <v>Brown</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0BB14-0271-4AC0-9E3C-5BFD01679E5C}">
  <dimension ref="A1:J52"/>
  <sheetViews>
    <sheetView zoomScale="85" zoomScaleNormal="85" workbookViewId="0">
      <selection activeCell="I55" sqref="I55"/>
    </sheetView>
  </sheetViews>
  <sheetFormatPr defaultColWidth="14.42578125" defaultRowHeight="15"/>
  <cols>
    <col min="1" max="1" width="12.5703125" bestFit="1" customWidth="1"/>
    <col min="2" max="3" width="11" bestFit="1" customWidth="1"/>
    <col min="4" max="4" width="18.85546875" bestFit="1" customWidth="1"/>
    <col min="5" max="5" width="12.140625" bestFit="1" customWidth="1"/>
    <col min="6" max="6" width="9.85546875" bestFit="1" customWidth="1"/>
    <col min="7" max="7" width="6.7109375" bestFit="1" customWidth="1"/>
    <col min="8" max="8" width="36" customWidth="1"/>
    <col min="9" max="9" width="29.42578125" bestFit="1" customWidth="1"/>
    <col min="10" max="10" width="14.7109375" bestFit="1" customWidth="1"/>
  </cols>
  <sheetData>
    <row r="1" spans="1:10">
      <c r="A1" t="s">
        <v>211</v>
      </c>
      <c r="B1" t="s">
        <v>255</v>
      </c>
      <c r="C1" t="s">
        <v>256</v>
      </c>
      <c r="D1" t="s">
        <v>257</v>
      </c>
      <c r="E1" t="s">
        <v>258</v>
      </c>
      <c r="F1" t="s">
        <v>259</v>
      </c>
      <c r="G1" t="s">
        <v>260</v>
      </c>
      <c r="H1" t="s">
        <v>261</v>
      </c>
      <c r="I1" t="s">
        <v>262</v>
      </c>
      <c r="J1" t="s">
        <v>263</v>
      </c>
    </row>
    <row r="2" spans="1:10">
      <c r="A2">
        <v>101</v>
      </c>
      <c r="B2" t="s">
        <v>82</v>
      </c>
      <c r="C2" t="s">
        <v>264</v>
      </c>
      <c r="D2" t="s">
        <v>496</v>
      </c>
      <c r="E2" t="s">
        <v>181</v>
      </c>
      <c r="F2">
        <v>43845</v>
      </c>
      <c r="G2">
        <v>60000</v>
      </c>
      <c r="H2" s="105" t="s">
        <v>1050</v>
      </c>
      <c r="I2" t="s">
        <v>265</v>
      </c>
      <c r="J2" t="s">
        <v>266</v>
      </c>
    </row>
    <row r="3" spans="1:10">
      <c r="A3">
        <v>102</v>
      </c>
      <c r="B3" t="s">
        <v>267</v>
      </c>
      <c r="C3" t="s">
        <v>268</v>
      </c>
      <c r="D3" t="s">
        <v>497</v>
      </c>
      <c r="E3" t="s">
        <v>269</v>
      </c>
      <c r="F3">
        <v>43546</v>
      </c>
      <c r="G3">
        <v>72000</v>
      </c>
      <c r="H3" s="105" t="s">
        <v>1051</v>
      </c>
      <c r="I3" t="s">
        <v>270</v>
      </c>
      <c r="J3" t="s">
        <v>271</v>
      </c>
    </row>
    <row r="4" spans="1:10">
      <c r="A4">
        <v>103</v>
      </c>
      <c r="B4" t="s">
        <v>272</v>
      </c>
      <c r="C4" t="s">
        <v>31</v>
      </c>
      <c r="D4" t="s">
        <v>498</v>
      </c>
      <c r="E4" t="s">
        <v>273</v>
      </c>
      <c r="F4">
        <v>44407</v>
      </c>
      <c r="G4">
        <v>85000</v>
      </c>
      <c r="H4" s="105" t="s">
        <v>1052</v>
      </c>
      <c r="I4" t="s">
        <v>274</v>
      </c>
      <c r="J4" t="s">
        <v>275</v>
      </c>
    </row>
    <row r="5" spans="1:10">
      <c r="A5">
        <v>104</v>
      </c>
      <c r="B5" t="s">
        <v>276</v>
      </c>
      <c r="C5" t="s">
        <v>277</v>
      </c>
      <c r="D5" t="s">
        <v>499</v>
      </c>
      <c r="E5" t="s">
        <v>278</v>
      </c>
      <c r="F5">
        <v>43422</v>
      </c>
      <c r="G5">
        <v>68000</v>
      </c>
      <c r="H5" s="105" t="s">
        <v>1053</v>
      </c>
      <c r="I5" t="s">
        <v>279</v>
      </c>
      <c r="J5" t="s">
        <v>280</v>
      </c>
    </row>
    <row r="6" spans="1:10">
      <c r="A6">
        <v>105</v>
      </c>
      <c r="B6" t="s">
        <v>281</v>
      </c>
      <c r="C6" t="s">
        <v>282</v>
      </c>
      <c r="D6" t="s">
        <v>500</v>
      </c>
      <c r="E6" t="s">
        <v>273</v>
      </c>
      <c r="F6">
        <v>43976</v>
      </c>
      <c r="G6">
        <v>79000</v>
      </c>
      <c r="H6" s="105" t="s">
        <v>1054</v>
      </c>
      <c r="I6" t="s">
        <v>283</v>
      </c>
      <c r="J6" t="s">
        <v>284</v>
      </c>
    </row>
    <row r="7" spans="1:10">
      <c r="A7">
        <v>106</v>
      </c>
      <c r="B7" t="s">
        <v>285</v>
      </c>
      <c r="C7" t="s">
        <v>286</v>
      </c>
      <c r="D7" t="s">
        <v>501</v>
      </c>
      <c r="E7" t="s">
        <v>181</v>
      </c>
      <c r="F7">
        <v>42990</v>
      </c>
      <c r="G7">
        <v>65000</v>
      </c>
      <c r="H7" s="105" t="s">
        <v>1055</v>
      </c>
      <c r="I7" t="s">
        <v>287</v>
      </c>
      <c r="J7" t="s">
        <v>288</v>
      </c>
    </row>
    <row r="8" spans="1:10">
      <c r="A8">
        <v>107</v>
      </c>
      <c r="B8" t="s">
        <v>289</v>
      </c>
      <c r="C8" t="s">
        <v>290</v>
      </c>
      <c r="D8" t="s">
        <v>502</v>
      </c>
      <c r="E8" t="s">
        <v>269</v>
      </c>
      <c r="F8">
        <v>43510</v>
      </c>
      <c r="G8">
        <v>75000</v>
      </c>
      <c r="H8" s="105" t="s">
        <v>1056</v>
      </c>
      <c r="I8" t="s">
        <v>291</v>
      </c>
      <c r="J8" t="s">
        <v>292</v>
      </c>
    </row>
    <row r="9" spans="1:10">
      <c r="A9">
        <v>108</v>
      </c>
      <c r="B9" t="s">
        <v>293</v>
      </c>
      <c r="C9" t="s">
        <v>294</v>
      </c>
      <c r="D9" t="s">
        <v>503</v>
      </c>
      <c r="E9" t="s">
        <v>278</v>
      </c>
      <c r="F9">
        <v>44289</v>
      </c>
      <c r="G9">
        <v>70000</v>
      </c>
      <c r="H9" s="105" t="s">
        <v>1057</v>
      </c>
      <c r="I9" t="s">
        <v>295</v>
      </c>
      <c r="J9" t="s">
        <v>296</v>
      </c>
    </row>
    <row r="10" spans="1:10">
      <c r="A10">
        <v>109</v>
      </c>
      <c r="B10" t="s">
        <v>297</v>
      </c>
      <c r="C10" t="s">
        <v>298</v>
      </c>
      <c r="D10" t="s">
        <v>504</v>
      </c>
      <c r="E10" t="s">
        <v>181</v>
      </c>
      <c r="F10">
        <v>44005</v>
      </c>
      <c r="G10">
        <v>63000</v>
      </c>
      <c r="H10" s="105" t="s">
        <v>1058</v>
      </c>
      <c r="I10" t="s">
        <v>299</v>
      </c>
      <c r="J10" t="s">
        <v>300</v>
      </c>
    </row>
    <row r="11" spans="1:10">
      <c r="A11">
        <v>110</v>
      </c>
      <c r="B11" t="s">
        <v>301</v>
      </c>
      <c r="C11" t="s">
        <v>302</v>
      </c>
      <c r="D11" t="s">
        <v>505</v>
      </c>
      <c r="E11" t="s">
        <v>273</v>
      </c>
      <c r="F11">
        <v>43687</v>
      </c>
      <c r="G11">
        <v>82000</v>
      </c>
      <c r="H11" s="105" t="s">
        <v>1059</v>
      </c>
      <c r="I11" t="s">
        <v>303</v>
      </c>
      <c r="J11" t="s">
        <v>304</v>
      </c>
    </row>
    <row r="12" spans="1:10">
      <c r="A12">
        <v>111</v>
      </c>
      <c r="B12" t="s">
        <v>2</v>
      </c>
      <c r="C12" t="s">
        <v>305</v>
      </c>
      <c r="D12" t="s">
        <v>506</v>
      </c>
      <c r="E12" t="s">
        <v>269</v>
      </c>
      <c r="F12">
        <v>43108</v>
      </c>
      <c r="G12">
        <v>74000</v>
      </c>
      <c r="H12" s="105" t="s">
        <v>1060</v>
      </c>
      <c r="I12" t="s">
        <v>306</v>
      </c>
      <c r="J12" t="s">
        <v>307</v>
      </c>
    </row>
    <row r="13" spans="1:10">
      <c r="A13">
        <v>112</v>
      </c>
      <c r="B13" t="s">
        <v>308</v>
      </c>
      <c r="C13" t="s">
        <v>309</v>
      </c>
      <c r="D13" t="s">
        <v>507</v>
      </c>
      <c r="E13" t="s">
        <v>181</v>
      </c>
      <c r="F13">
        <v>43980</v>
      </c>
      <c r="G13">
        <v>66000</v>
      </c>
      <c r="H13" s="105" t="s">
        <v>1061</v>
      </c>
      <c r="I13" t="s">
        <v>310</v>
      </c>
      <c r="J13" t="s">
        <v>311</v>
      </c>
    </row>
    <row r="14" spans="1:10">
      <c r="A14">
        <v>113</v>
      </c>
      <c r="B14" t="s">
        <v>312</v>
      </c>
      <c r="C14" t="s">
        <v>313</v>
      </c>
      <c r="D14" t="s">
        <v>508</v>
      </c>
      <c r="E14" t="s">
        <v>278</v>
      </c>
      <c r="F14">
        <v>43423</v>
      </c>
      <c r="G14">
        <v>69000</v>
      </c>
      <c r="H14" s="105" t="s">
        <v>1062</v>
      </c>
      <c r="I14" t="s">
        <v>314</v>
      </c>
      <c r="J14" t="s">
        <v>315</v>
      </c>
    </row>
    <row r="15" spans="1:10">
      <c r="A15">
        <v>114</v>
      </c>
      <c r="B15" t="s">
        <v>316</v>
      </c>
      <c r="C15" t="s">
        <v>317</v>
      </c>
      <c r="D15" t="s">
        <v>509</v>
      </c>
      <c r="E15" t="s">
        <v>273</v>
      </c>
      <c r="F15">
        <v>44384</v>
      </c>
      <c r="G15">
        <v>83000</v>
      </c>
      <c r="H15" s="105" t="s">
        <v>1063</v>
      </c>
      <c r="I15" t="s">
        <v>318</v>
      </c>
      <c r="J15" t="s">
        <v>319</v>
      </c>
    </row>
    <row r="16" spans="1:10">
      <c r="A16">
        <v>115</v>
      </c>
      <c r="B16" t="s">
        <v>67</v>
      </c>
      <c r="C16" t="s">
        <v>320</v>
      </c>
      <c r="D16" t="s">
        <v>510</v>
      </c>
      <c r="E16" t="s">
        <v>269</v>
      </c>
      <c r="F16">
        <v>43577</v>
      </c>
      <c r="G16">
        <v>73000</v>
      </c>
      <c r="H16" s="105" t="s">
        <v>1064</v>
      </c>
      <c r="I16" t="s">
        <v>321</v>
      </c>
      <c r="J16" t="s">
        <v>322</v>
      </c>
    </row>
    <row r="17" spans="1:10">
      <c r="A17">
        <v>116</v>
      </c>
      <c r="B17" t="s">
        <v>323</v>
      </c>
      <c r="C17" t="s">
        <v>324</v>
      </c>
      <c r="D17" t="s">
        <v>511</v>
      </c>
      <c r="E17" t="s">
        <v>181</v>
      </c>
      <c r="F17">
        <v>43900</v>
      </c>
      <c r="G17">
        <v>61000</v>
      </c>
      <c r="H17" s="105" t="s">
        <v>1065</v>
      </c>
      <c r="I17" t="s">
        <v>325</v>
      </c>
      <c r="J17" t="s">
        <v>326</v>
      </c>
    </row>
    <row r="18" spans="1:10">
      <c r="A18">
        <v>117</v>
      </c>
      <c r="B18" t="s">
        <v>327</v>
      </c>
      <c r="C18" t="s">
        <v>328</v>
      </c>
      <c r="D18" t="s">
        <v>512</v>
      </c>
      <c r="E18" t="s">
        <v>273</v>
      </c>
      <c r="F18">
        <v>44252</v>
      </c>
      <c r="G18">
        <v>86000</v>
      </c>
      <c r="H18" s="105" t="s">
        <v>1066</v>
      </c>
      <c r="I18" t="s">
        <v>1049</v>
      </c>
      <c r="J18" t="s">
        <v>329</v>
      </c>
    </row>
    <row r="19" spans="1:10">
      <c r="A19">
        <v>118</v>
      </c>
      <c r="B19" t="s">
        <v>330</v>
      </c>
      <c r="C19" t="s">
        <v>331</v>
      </c>
      <c r="D19" t="s">
        <v>513</v>
      </c>
      <c r="E19" t="s">
        <v>278</v>
      </c>
      <c r="F19">
        <v>43628</v>
      </c>
      <c r="G19">
        <v>67000</v>
      </c>
      <c r="H19" s="105" t="s">
        <v>1067</v>
      </c>
      <c r="I19" t="s">
        <v>332</v>
      </c>
      <c r="J19" t="s">
        <v>333</v>
      </c>
    </row>
    <row r="20" spans="1:10">
      <c r="A20">
        <v>119</v>
      </c>
      <c r="B20" t="s">
        <v>334</v>
      </c>
      <c r="C20" t="s">
        <v>139</v>
      </c>
      <c r="D20" t="s">
        <v>514</v>
      </c>
      <c r="E20" t="s">
        <v>181</v>
      </c>
      <c r="F20">
        <v>44094</v>
      </c>
      <c r="G20">
        <v>64000</v>
      </c>
      <c r="H20" s="105" t="s">
        <v>1068</v>
      </c>
      <c r="I20" t="s">
        <v>335</v>
      </c>
      <c r="J20" t="s">
        <v>336</v>
      </c>
    </row>
    <row r="21" spans="1:10">
      <c r="A21">
        <v>120</v>
      </c>
      <c r="B21" t="s">
        <v>337</v>
      </c>
      <c r="C21" t="s">
        <v>338</v>
      </c>
      <c r="D21" t="s">
        <v>452</v>
      </c>
      <c r="E21" t="s">
        <v>269</v>
      </c>
      <c r="F21">
        <v>43479</v>
      </c>
      <c r="G21">
        <v>71000</v>
      </c>
      <c r="H21" s="105" t="s">
        <v>453</v>
      </c>
      <c r="I21" t="s">
        <v>339</v>
      </c>
      <c r="J21" t="s">
        <v>340</v>
      </c>
    </row>
    <row r="22" spans="1:10">
      <c r="A22">
        <v>121</v>
      </c>
      <c r="B22" t="s">
        <v>341</v>
      </c>
      <c r="C22" t="s">
        <v>342</v>
      </c>
      <c r="D22" t="s">
        <v>515</v>
      </c>
      <c r="E22" t="s">
        <v>273</v>
      </c>
      <c r="F22">
        <v>43327</v>
      </c>
      <c r="G22">
        <v>80000</v>
      </c>
      <c r="H22" s="105" t="s">
        <v>1069</v>
      </c>
      <c r="I22" t="s">
        <v>343</v>
      </c>
      <c r="J22" t="s">
        <v>344</v>
      </c>
    </row>
    <row r="23" spans="1:10">
      <c r="A23">
        <v>122</v>
      </c>
      <c r="B23" t="s">
        <v>345</v>
      </c>
      <c r="C23" t="s">
        <v>346</v>
      </c>
      <c r="D23" t="s">
        <v>516</v>
      </c>
      <c r="E23" t="s">
        <v>278</v>
      </c>
      <c r="F23">
        <v>44134</v>
      </c>
      <c r="G23">
        <v>68000</v>
      </c>
      <c r="H23" s="105" t="s">
        <v>1070</v>
      </c>
      <c r="I23" t="s">
        <v>347</v>
      </c>
      <c r="J23" t="s">
        <v>311</v>
      </c>
    </row>
    <row r="24" spans="1:10">
      <c r="A24">
        <v>123</v>
      </c>
      <c r="B24" t="s">
        <v>348</v>
      </c>
      <c r="C24" t="s">
        <v>349</v>
      </c>
      <c r="D24" t="s">
        <v>517</v>
      </c>
      <c r="E24" t="s">
        <v>181</v>
      </c>
      <c r="F24">
        <v>43804</v>
      </c>
      <c r="G24">
        <v>62000</v>
      </c>
      <c r="H24" s="105" t="s">
        <v>1071</v>
      </c>
      <c r="I24" t="s">
        <v>350</v>
      </c>
      <c r="J24" t="s">
        <v>315</v>
      </c>
    </row>
    <row r="25" spans="1:10">
      <c r="A25">
        <v>124</v>
      </c>
      <c r="B25" t="s">
        <v>351</v>
      </c>
      <c r="C25" t="s">
        <v>31</v>
      </c>
      <c r="D25" t="s">
        <v>518</v>
      </c>
      <c r="E25" t="s">
        <v>273</v>
      </c>
      <c r="F25">
        <v>43299</v>
      </c>
      <c r="G25">
        <v>84000</v>
      </c>
      <c r="H25" s="105" t="s">
        <v>1072</v>
      </c>
      <c r="I25" t="s">
        <v>352</v>
      </c>
      <c r="J25" t="s">
        <v>319</v>
      </c>
    </row>
    <row r="26" spans="1:10">
      <c r="A26">
        <v>125</v>
      </c>
      <c r="B26" t="s">
        <v>353</v>
      </c>
      <c r="C26" t="s">
        <v>354</v>
      </c>
      <c r="D26" t="s">
        <v>519</v>
      </c>
      <c r="E26" t="s">
        <v>269</v>
      </c>
      <c r="F26">
        <v>44278</v>
      </c>
      <c r="G26">
        <v>76000</v>
      </c>
      <c r="H26" s="105" t="s">
        <v>1073</v>
      </c>
      <c r="I26" t="s">
        <v>355</v>
      </c>
      <c r="J26" t="s">
        <v>322</v>
      </c>
    </row>
    <row r="27" spans="1:10">
      <c r="A27">
        <v>126</v>
      </c>
      <c r="B27" t="s">
        <v>356</v>
      </c>
      <c r="C27" t="s">
        <v>357</v>
      </c>
      <c r="D27" t="s">
        <v>520</v>
      </c>
      <c r="E27" t="s">
        <v>278</v>
      </c>
      <c r="F27">
        <v>43418</v>
      </c>
      <c r="G27">
        <v>69000</v>
      </c>
      <c r="H27" s="105" t="s">
        <v>1074</v>
      </c>
      <c r="I27" t="s">
        <v>358</v>
      </c>
      <c r="J27" t="s">
        <v>326</v>
      </c>
    </row>
    <row r="28" spans="1:10">
      <c r="A28">
        <v>127</v>
      </c>
      <c r="B28" t="s">
        <v>359</v>
      </c>
      <c r="C28" t="s">
        <v>360</v>
      </c>
      <c r="D28" t="s">
        <v>521</v>
      </c>
      <c r="E28" t="s">
        <v>181</v>
      </c>
      <c r="F28">
        <v>43982</v>
      </c>
      <c r="G28">
        <v>65000</v>
      </c>
      <c r="H28" s="105" t="s">
        <v>1075</v>
      </c>
      <c r="I28" t="s">
        <v>361</v>
      </c>
      <c r="J28" t="s">
        <v>329</v>
      </c>
    </row>
    <row r="29" spans="1:10">
      <c r="A29">
        <v>128</v>
      </c>
      <c r="B29" t="s">
        <v>362</v>
      </c>
      <c r="C29" t="s">
        <v>363</v>
      </c>
      <c r="D29" t="s">
        <v>522</v>
      </c>
      <c r="E29" t="s">
        <v>273</v>
      </c>
      <c r="F29">
        <v>43503</v>
      </c>
      <c r="G29">
        <v>81000</v>
      </c>
      <c r="H29" s="105" t="s">
        <v>1076</v>
      </c>
      <c r="I29" t="s">
        <v>364</v>
      </c>
      <c r="J29" t="s">
        <v>333</v>
      </c>
    </row>
    <row r="30" spans="1:10">
      <c r="A30">
        <v>129</v>
      </c>
      <c r="B30" t="s">
        <v>365</v>
      </c>
      <c r="C30" t="s">
        <v>92</v>
      </c>
      <c r="D30" t="s">
        <v>523</v>
      </c>
      <c r="E30" t="s">
        <v>269</v>
      </c>
      <c r="F30">
        <v>44021</v>
      </c>
      <c r="G30">
        <v>70000</v>
      </c>
      <c r="H30" s="105" t="s">
        <v>1077</v>
      </c>
      <c r="I30" t="s">
        <v>366</v>
      </c>
      <c r="J30" t="s">
        <v>336</v>
      </c>
    </row>
    <row r="31" spans="1:10">
      <c r="A31">
        <v>130</v>
      </c>
      <c r="B31" t="s">
        <v>367</v>
      </c>
      <c r="C31" t="s">
        <v>368</v>
      </c>
      <c r="D31" t="s">
        <v>524</v>
      </c>
      <c r="E31" t="s">
        <v>278</v>
      </c>
      <c r="F31">
        <v>43735</v>
      </c>
      <c r="G31">
        <v>66000</v>
      </c>
      <c r="H31" s="105" t="s">
        <v>1078</v>
      </c>
      <c r="I31" t="s">
        <v>369</v>
      </c>
      <c r="J31" t="s">
        <v>340</v>
      </c>
    </row>
    <row r="32" spans="1:10">
      <c r="A32">
        <v>131</v>
      </c>
      <c r="B32" t="s">
        <v>370</v>
      </c>
      <c r="C32" t="s">
        <v>371</v>
      </c>
      <c r="D32" t="s">
        <v>525</v>
      </c>
      <c r="E32" t="s">
        <v>273</v>
      </c>
      <c r="F32">
        <v>44122</v>
      </c>
      <c r="G32">
        <v>87000</v>
      </c>
      <c r="H32" s="105" t="s">
        <v>1079</v>
      </c>
      <c r="I32" t="s">
        <v>372</v>
      </c>
      <c r="J32" t="s">
        <v>344</v>
      </c>
    </row>
    <row r="33" spans="1:10">
      <c r="A33">
        <v>132</v>
      </c>
      <c r="B33" t="s">
        <v>373</v>
      </c>
      <c r="C33" t="s">
        <v>374</v>
      </c>
      <c r="D33" t="s">
        <v>526</v>
      </c>
      <c r="E33" t="s">
        <v>181</v>
      </c>
      <c r="F33">
        <v>43427</v>
      </c>
      <c r="G33">
        <v>64000</v>
      </c>
      <c r="H33" s="105" t="s">
        <v>1080</v>
      </c>
      <c r="I33" t="s">
        <v>375</v>
      </c>
      <c r="J33" t="s">
        <v>311</v>
      </c>
    </row>
    <row r="34" spans="1:10">
      <c r="A34">
        <v>133</v>
      </c>
      <c r="B34" t="s">
        <v>376</v>
      </c>
      <c r="C34" t="s">
        <v>377</v>
      </c>
      <c r="D34" t="s">
        <v>527</v>
      </c>
      <c r="E34" t="s">
        <v>269</v>
      </c>
      <c r="F34">
        <v>44260</v>
      </c>
      <c r="G34">
        <v>73000</v>
      </c>
      <c r="H34" s="105" t="s">
        <v>1081</v>
      </c>
      <c r="I34" t="s">
        <v>378</v>
      </c>
      <c r="J34" t="s">
        <v>315</v>
      </c>
    </row>
    <row r="35" spans="1:10">
      <c r="A35">
        <v>134</v>
      </c>
      <c r="B35" t="s">
        <v>379</v>
      </c>
      <c r="C35" t="s">
        <v>380</v>
      </c>
      <c r="D35" t="s">
        <v>528</v>
      </c>
      <c r="E35" t="s">
        <v>278</v>
      </c>
      <c r="F35">
        <v>43644</v>
      </c>
      <c r="G35">
        <v>70000</v>
      </c>
      <c r="H35" s="105" t="s">
        <v>1082</v>
      </c>
      <c r="I35" t="s">
        <v>381</v>
      </c>
      <c r="J35" t="s">
        <v>319</v>
      </c>
    </row>
    <row r="36" spans="1:10">
      <c r="A36">
        <v>135</v>
      </c>
      <c r="B36" t="s">
        <v>382</v>
      </c>
      <c r="C36" t="s">
        <v>383</v>
      </c>
      <c r="D36" t="s">
        <v>529</v>
      </c>
      <c r="E36" t="s">
        <v>273</v>
      </c>
      <c r="F36">
        <v>44213</v>
      </c>
      <c r="G36">
        <v>88000</v>
      </c>
      <c r="H36" s="105" t="s">
        <v>1083</v>
      </c>
      <c r="I36" t="s">
        <v>384</v>
      </c>
      <c r="J36" t="s">
        <v>322</v>
      </c>
    </row>
    <row r="37" spans="1:10">
      <c r="A37">
        <v>136</v>
      </c>
      <c r="B37" t="s">
        <v>385</v>
      </c>
      <c r="C37" t="s">
        <v>386</v>
      </c>
      <c r="D37" t="s">
        <v>530</v>
      </c>
      <c r="E37" t="s">
        <v>181</v>
      </c>
      <c r="F37">
        <v>43943</v>
      </c>
      <c r="G37">
        <v>62000</v>
      </c>
      <c r="H37" s="105" t="s">
        <v>1084</v>
      </c>
      <c r="I37" t="s">
        <v>387</v>
      </c>
      <c r="J37" t="s">
        <v>326</v>
      </c>
    </row>
    <row r="38" spans="1:10">
      <c r="A38">
        <v>137</v>
      </c>
      <c r="B38" t="s">
        <v>388</v>
      </c>
      <c r="C38" t="s">
        <v>389</v>
      </c>
      <c r="D38" t="s">
        <v>531</v>
      </c>
      <c r="E38" t="s">
        <v>269</v>
      </c>
      <c r="F38">
        <v>43292</v>
      </c>
      <c r="G38">
        <v>75000</v>
      </c>
      <c r="H38" s="105" t="s">
        <v>1085</v>
      </c>
      <c r="I38" t="s">
        <v>390</v>
      </c>
      <c r="J38" t="s">
        <v>329</v>
      </c>
    </row>
    <row r="39" spans="1:10">
      <c r="A39">
        <v>138</v>
      </c>
      <c r="B39" t="s">
        <v>391</v>
      </c>
      <c r="C39" t="s">
        <v>392</v>
      </c>
      <c r="D39" t="s">
        <v>532</v>
      </c>
      <c r="E39" t="s">
        <v>278</v>
      </c>
      <c r="F39">
        <v>43611</v>
      </c>
      <c r="G39">
        <v>68000</v>
      </c>
      <c r="H39" s="105" t="s">
        <v>1086</v>
      </c>
      <c r="I39" t="s">
        <v>393</v>
      </c>
      <c r="J39" t="s">
        <v>333</v>
      </c>
    </row>
    <row r="40" spans="1:10">
      <c r="A40">
        <v>139</v>
      </c>
      <c r="B40" t="s">
        <v>77</v>
      </c>
      <c r="C40" t="s">
        <v>394</v>
      </c>
      <c r="D40" t="s">
        <v>533</v>
      </c>
      <c r="E40" t="s">
        <v>273</v>
      </c>
      <c r="F40">
        <v>44091</v>
      </c>
      <c r="G40">
        <v>85000</v>
      </c>
      <c r="H40" s="105" t="s">
        <v>1087</v>
      </c>
      <c r="I40" t="s">
        <v>395</v>
      </c>
      <c r="J40" t="s">
        <v>336</v>
      </c>
    </row>
    <row r="41" spans="1:10">
      <c r="A41">
        <v>140</v>
      </c>
      <c r="B41" t="s">
        <v>396</v>
      </c>
      <c r="C41" t="s">
        <v>397</v>
      </c>
      <c r="D41" t="s">
        <v>534</v>
      </c>
      <c r="E41" t="s">
        <v>181</v>
      </c>
      <c r="F41">
        <v>43516</v>
      </c>
      <c r="G41">
        <v>63000</v>
      </c>
      <c r="H41" s="105" t="s">
        <v>1088</v>
      </c>
      <c r="I41" t="s">
        <v>398</v>
      </c>
      <c r="J41" t="s">
        <v>340</v>
      </c>
    </row>
    <row r="42" spans="1:10">
      <c r="A42">
        <v>141</v>
      </c>
      <c r="B42" t="s">
        <v>399</v>
      </c>
      <c r="C42" t="s">
        <v>400</v>
      </c>
      <c r="D42" t="s">
        <v>535</v>
      </c>
      <c r="E42" t="s">
        <v>269</v>
      </c>
      <c r="F42">
        <v>43630</v>
      </c>
      <c r="G42">
        <v>77000</v>
      </c>
      <c r="H42" s="105" t="s">
        <v>1089</v>
      </c>
      <c r="I42" t="s">
        <v>401</v>
      </c>
      <c r="J42" t="s">
        <v>344</v>
      </c>
    </row>
    <row r="43" spans="1:10">
      <c r="A43">
        <v>142</v>
      </c>
      <c r="B43" t="s">
        <v>402</v>
      </c>
      <c r="C43" t="s">
        <v>403</v>
      </c>
      <c r="D43" t="s">
        <v>536</v>
      </c>
      <c r="E43" t="s">
        <v>278</v>
      </c>
      <c r="F43">
        <v>44165</v>
      </c>
      <c r="G43">
        <v>71000</v>
      </c>
      <c r="H43" s="105" t="s">
        <v>1090</v>
      </c>
      <c r="I43" t="s">
        <v>404</v>
      </c>
      <c r="J43" t="s">
        <v>311</v>
      </c>
    </row>
    <row r="44" spans="1:10">
      <c r="A44">
        <v>143</v>
      </c>
      <c r="B44" t="s">
        <v>405</v>
      </c>
      <c r="C44" t="s">
        <v>406</v>
      </c>
      <c r="D44" t="s">
        <v>537</v>
      </c>
      <c r="E44" t="s">
        <v>273</v>
      </c>
      <c r="F44">
        <v>43119</v>
      </c>
      <c r="G44">
        <v>86000</v>
      </c>
      <c r="H44" s="105" t="s">
        <v>1091</v>
      </c>
      <c r="I44" t="s">
        <v>407</v>
      </c>
      <c r="J44" t="s">
        <v>315</v>
      </c>
    </row>
    <row r="45" spans="1:10">
      <c r="A45">
        <v>144</v>
      </c>
      <c r="B45" t="s">
        <v>373</v>
      </c>
      <c r="C45" t="s">
        <v>408</v>
      </c>
      <c r="D45" t="s">
        <v>538</v>
      </c>
      <c r="E45" t="s">
        <v>181</v>
      </c>
      <c r="F45">
        <v>43585</v>
      </c>
      <c r="G45">
        <v>65000</v>
      </c>
      <c r="H45" s="105" t="s">
        <v>1092</v>
      </c>
      <c r="I45" t="s">
        <v>409</v>
      </c>
      <c r="J45" t="s">
        <v>319</v>
      </c>
    </row>
    <row r="46" spans="1:10">
      <c r="A46">
        <v>145</v>
      </c>
      <c r="B46" t="s">
        <v>410</v>
      </c>
      <c r="C46" t="s">
        <v>411</v>
      </c>
      <c r="D46" t="s">
        <v>539</v>
      </c>
      <c r="E46" t="s">
        <v>269</v>
      </c>
      <c r="F46">
        <v>44064</v>
      </c>
      <c r="G46">
        <v>74000</v>
      </c>
      <c r="H46" s="105" t="s">
        <v>1093</v>
      </c>
      <c r="I46" t="s">
        <v>412</v>
      </c>
      <c r="J46" t="s">
        <v>322</v>
      </c>
    </row>
    <row r="47" spans="1:10">
      <c r="A47">
        <v>146</v>
      </c>
      <c r="B47" t="s">
        <v>351</v>
      </c>
      <c r="C47" t="s">
        <v>413</v>
      </c>
      <c r="D47" t="s">
        <v>540</v>
      </c>
      <c r="E47" t="s">
        <v>278</v>
      </c>
      <c r="F47">
        <v>44335</v>
      </c>
      <c r="G47">
        <v>68000</v>
      </c>
      <c r="H47" s="105" t="s">
        <v>1094</v>
      </c>
      <c r="I47" t="s">
        <v>414</v>
      </c>
      <c r="J47" t="s">
        <v>326</v>
      </c>
    </row>
    <row r="48" spans="1:10">
      <c r="A48">
        <v>147</v>
      </c>
      <c r="B48" t="s">
        <v>415</v>
      </c>
      <c r="C48" t="s">
        <v>338</v>
      </c>
      <c r="D48" t="s">
        <v>541</v>
      </c>
      <c r="E48" t="s">
        <v>273</v>
      </c>
      <c r="F48">
        <v>43500</v>
      </c>
      <c r="G48">
        <v>89000</v>
      </c>
      <c r="H48" s="105" t="s">
        <v>1095</v>
      </c>
      <c r="I48" t="s">
        <v>416</v>
      </c>
      <c r="J48" t="s">
        <v>329</v>
      </c>
    </row>
    <row r="49" spans="1:10">
      <c r="A49">
        <v>148</v>
      </c>
      <c r="B49" t="s">
        <v>417</v>
      </c>
      <c r="C49" t="s">
        <v>418</v>
      </c>
      <c r="D49" t="s">
        <v>542</v>
      </c>
      <c r="E49" t="s">
        <v>181</v>
      </c>
      <c r="F49">
        <v>43911</v>
      </c>
      <c r="G49">
        <v>64000</v>
      </c>
      <c r="H49" s="105" t="s">
        <v>1096</v>
      </c>
      <c r="I49" t="s">
        <v>419</v>
      </c>
      <c r="J49" t="s">
        <v>333</v>
      </c>
    </row>
    <row r="50" spans="1:10">
      <c r="A50">
        <v>149</v>
      </c>
      <c r="B50" t="s">
        <v>99</v>
      </c>
      <c r="C50" t="s">
        <v>420</v>
      </c>
      <c r="D50" t="s">
        <v>543</v>
      </c>
      <c r="E50" t="s">
        <v>269</v>
      </c>
      <c r="F50">
        <v>43675</v>
      </c>
      <c r="G50">
        <v>72000</v>
      </c>
      <c r="H50" s="105" t="s">
        <v>1097</v>
      </c>
      <c r="I50" t="s">
        <v>421</v>
      </c>
      <c r="J50" t="s">
        <v>336</v>
      </c>
    </row>
    <row r="51" spans="1:10">
      <c r="A51">
        <v>150</v>
      </c>
      <c r="B51" t="s">
        <v>422</v>
      </c>
      <c r="C51" t="s">
        <v>423</v>
      </c>
      <c r="D51" t="s">
        <v>544</v>
      </c>
      <c r="E51" t="s">
        <v>278</v>
      </c>
      <c r="F51">
        <v>44174</v>
      </c>
      <c r="G51">
        <v>69000</v>
      </c>
      <c r="H51" s="105" t="s">
        <v>1098</v>
      </c>
      <c r="I51" t="s">
        <v>424</v>
      </c>
      <c r="J51" t="s">
        <v>340</v>
      </c>
    </row>
    <row r="52" spans="1:10">
      <c r="H52" s="105"/>
    </row>
  </sheetData>
  <sheetProtection selectLockedCells="1"/>
  <phoneticPr fontId="26"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C99B1-1B10-41AA-8905-BE699781C5F3}">
  <dimension ref="A1:J52"/>
  <sheetViews>
    <sheetView zoomScale="85" zoomScaleNormal="85" workbookViewId="0">
      <selection activeCell="C7" sqref="C7"/>
    </sheetView>
  </sheetViews>
  <sheetFormatPr defaultColWidth="14.42578125" defaultRowHeight="15"/>
  <cols>
    <col min="1" max="1" width="13.7109375" customWidth="1"/>
    <col min="2" max="2" width="12.42578125" customWidth="1"/>
    <col min="3" max="3" width="12.140625" customWidth="1"/>
    <col min="4" max="4" width="18.85546875" bestFit="1" customWidth="1"/>
    <col min="5" max="5" width="13.28515625" customWidth="1"/>
    <col min="6" max="6" width="11.28515625" style="106" customWidth="1"/>
    <col min="7" max="7" width="11.5703125" style="9" bestFit="1" customWidth="1"/>
    <col min="8" max="8" width="36" customWidth="1"/>
    <col min="9" max="9" width="29.42578125" bestFit="1" customWidth="1"/>
    <col min="10" max="10" width="15.42578125" customWidth="1"/>
  </cols>
  <sheetData>
    <row r="1" spans="1:10">
      <c r="A1" t="s">
        <v>211</v>
      </c>
      <c r="B1" t="s">
        <v>255</v>
      </c>
      <c r="C1" t="s">
        <v>256</v>
      </c>
      <c r="D1" t="s">
        <v>257</v>
      </c>
      <c r="E1" t="s">
        <v>258</v>
      </c>
      <c r="F1" s="106" t="s">
        <v>259</v>
      </c>
      <c r="G1" s="9" t="s">
        <v>260</v>
      </c>
      <c r="H1" t="s">
        <v>261</v>
      </c>
      <c r="I1" t="s">
        <v>262</v>
      </c>
      <c r="J1" t="s">
        <v>263</v>
      </c>
    </row>
    <row r="2" spans="1:10">
      <c r="A2">
        <v>101</v>
      </c>
      <c r="B2" t="s">
        <v>82</v>
      </c>
      <c r="C2" t="s">
        <v>264</v>
      </c>
      <c r="D2" t="s">
        <v>496</v>
      </c>
      <c r="E2" t="s">
        <v>181</v>
      </c>
      <c r="F2" s="106">
        <v>43845</v>
      </c>
      <c r="G2" s="9">
        <v>60000</v>
      </c>
      <c r="H2" s="105" t="s">
        <v>1050</v>
      </c>
      <c r="I2" t="s">
        <v>265</v>
      </c>
      <c r="J2" t="s">
        <v>266</v>
      </c>
    </row>
    <row r="3" spans="1:10">
      <c r="A3">
        <v>102</v>
      </c>
      <c r="B3" t="s">
        <v>267</v>
      </c>
      <c r="C3" t="s">
        <v>268</v>
      </c>
      <c r="D3" t="s">
        <v>497</v>
      </c>
      <c r="E3" t="s">
        <v>269</v>
      </c>
      <c r="F3" s="106">
        <v>43546</v>
      </c>
      <c r="G3" s="9">
        <v>72000</v>
      </c>
      <c r="H3" s="105" t="s">
        <v>1051</v>
      </c>
      <c r="I3" t="s">
        <v>270</v>
      </c>
      <c r="J3" t="s">
        <v>271</v>
      </c>
    </row>
    <row r="4" spans="1:10">
      <c r="A4">
        <v>103</v>
      </c>
      <c r="B4" t="s">
        <v>272</v>
      </c>
      <c r="C4" t="s">
        <v>31</v>
      </c>
      <c r="D4" t="s">
        <v>498</v>
      </c>
      <c r="E4" t="s">
        <v>273</v>
      </c>
      <c r="F4" s="106">
        <v>44407</v>
      </c>
      <c r="G4" s="9">
        <v>85000</v>
      </c>
      <c r="H4" s="105" t="s">
        <v>1052</v>
      </c>
      <c r="I4" t="s">
        <v>274</v>
      </c>
      <c r="J4" t="s">
        <v>275</v>
      </c>
    </row>
    <row r="5" spans="1:10">
      <c r="A5">
        <v>104</v>
      </c>
      <c r="B5" t="s">
        <v>276</v>
      </c>
      <c r="C5" t="s">
        <v>277</v>
      </c>
      <c r="D5" t="s">
        <v>499</v>
      </c>
      <c r="E5" t="s">
        <v>278</v>
      </c>
      <c r="F5" s="106">
        <v>43422</v>
      </c>
      <c r="G5" s="9">
        <v>68000</v>
      </c>
      <c r="H5" s="105" t="s">
        <v>1053</v>
      </c>
      <c r="I5" t="s">
        <v>279</v>
      </c>
      <c r="J5" t="s">
        <v>280</v>
      </c>
    </row>
    <row r="6" spans="1:10">
      <c r="A6">
        <v>105</v>
      </c>
      <c r="B6" t="s">
        <v>281</v>
      </c>
      <c r="C6" t="s">
        <v>282</v>
      </c>
      <c r="D6" t="s">
        <v>500</v>
      </c>
      <c r="E6" t="s">
        <v>273</v>
      </c>
      <c r="F6" s="106">
        <v>43976</v>
      </c>
      <c r="G6" s="9">
        <v>79000</v>
      </c>
      <c r="H6" s="105" t="s">
        <v>1054</v>
      </c>
      <c r="I6" t="s">
        <v>283</v>
      </c>
      <c r="J6" t="s">
        <v>284</v>
      </c>
    </row>
    <row r="7" spans="1:10">
      <c r="A7">
        <v>106</v>
      </c>
      <c r="B7" t="s">
        <v>285</v>
      </c>
      <c r="C7" t="s">
        <v>286</v>
      </c>
      <c r="D7" t="s">
        <v>501</v>
      </c>
      <c r="E7" t="s">
        <v>181</v>
      </c>
      <c r="F7" s="106">
        <v>42990</v>
      </c>
      <c r="G7" s="9">
        <v>65000</v>
      </c>
      <c r="H7" s="105" t="s">
        <v>1055</v>
      </c>
      <c r="I7" t="s">
        <v>287</v>
      </c>
      <c r="J7" t="s">
        <v>288</v>
      </c>
    </row>
    <row r="8" spans="1:10">
      <c r="A8">
        <v>107</v>
      </c>
      <c r="B8" t="s">
        <v>289</v>
      </c>
      <c r="C8" t="s">
        <v>290</v>
      </c>
      <c r="D8" t="s">
        <v>502</v>
      </c>
      <c r="E8" t="s">
        <v>269</v>
      </c>
      <c r="F8" s="106">
        <v>43510</v>
      </c>
      <c r="G8" s="9">
        <v>75000</v>
      </c>
      <c r="H8" s="105" t="s">
        <v>1056</v>
      </c>
      <c r="I8" t="s">
        <v>291</v>
      </c>
      <c r="J8" t="s">
        <v>292</v>
      </c>
    </row>
    <row r="9" spans="1:10">
      <c r="A9">
        <v>108</v>
      </c>
      <c r="B9" t="s">
        <v>293</v>
      </c>
      <c r="C9" t="s">
        <v>294</v>
      </c>
      <c r="D9" t="s">
        <v>503</v>
      </c>
      <c r="E9" t="s">
        <v>278</v>
      </c>
      <c r="F9" s="106">
        <v>44289</v>
      </c>
      <c r="G9" s="9">
        <v>70000</v>
      </c>
      <c r="H9" s="105" t="s">
        <v>1057</v>
      </c>
      <c r="I9" t="s">
        <v>295</v>
      </c>
      <c r="J9" t="s">
        <v>296</v>
      </c>
    </row>
    <row r="10" spans="1:10">
      <c r="A10">
        <v>109</v>
      </c>
      <c r="B10" t="s">
        <v>297</v>
      </c>
      <c r="C10" t="s">
        <v>298</v>
      </c>
      <c r="D10" t="s">
        <v>504</v>
      </c>
      <c r="E10" t="s">
        <v>181</v>
      </c>
      <c r="F10" s="106">
        <v>44005</v>
      </c>
      <c r="G10" s="9">
        <v>63000</v>
      </c>
      <c r="H10" s="105" t="s">
        <v>1058</v>
      </c>
      <c r="I10" t="s">
        <v>299</v>
      </c>
      <c r="J10" t="s">
        <v>300</v>
      </c>
    </row>
    <row r="11" spans="1:10">
      <c r="A11">
        <v>110</v>
      </c>
      <c r="B11" t="s">
        <v>301</v>
      </c>
      <c r="C11" t="s">
        <v>302</v>
      </c>
      <c r="D11" t="s">
        <v>505</v>
      </c>
      <c r="E11" t="s">
        <v>273</v>
      </c>
      <c r="F11" s="106">
        <v>43687</v>
      </c>
      <c r="G11" s="9">
        <v>82000</v>
      </c>
      <c r="H11" s="105" t="s">
        <v>1059</v>
      </c>
      <c r="I11" t="s">
        <v>303</v>
      </c>
      <c r="J11" t="s">
        <v>304</v>
      </c>
    </row>
    <row r="12" spans="1:10">
      <c r="A12">
        <v>111</v>
      </c>
      <c r="B12" t="s">
        <v>2</v>
      </c>
      <c r="C12" t="s">
        <v>305</v>
      </c>
      <c r="D12" t="s">
        <v>506</v>
      </c>
      <c r="E12" t="s">
        <v>269</v>
      </c>
      <c r="F12" s="106">
        <v>43108</v>
      </c>
      <c r="G12" s="9">
        <v>74000</v>
      </c>
      <c r="H12" s="105" t="s">
        <v>1060</v>
      </c>
      <c r="I12" t="s">
        <v>306</v>
      </c>
      <c r="J12" t="s">
        <v>307</v>
      </c>
    </row>
    <row r="13" spans="1:10">
      <c r="A13">
        <v>112</v>
      </c>
      <c r="B13" t="s">
        <v>308</v>
      </c>
      <c r="C13" t="s">
        <v>309</v>
      </c>
      <c r="D13" t="s">
        <v>507</v>
      </c>
      <c r="E13" t="s">
        <v>181</v>
      </c>
      <c r="F13" s="106">
        <v>43980</v>
      </c>
      <c r="G13" s="9">
        <v>66000</v>
      </c>
      <c r="H13" s="105" t="s">
        <v>1061</v>
      </c>
      <c r="I13" t="s">
        <v>310</v>
      </c>
      <c r="J13" t="s">
        <v>311</v>
      </c>
    </row>
    <row r="14" spans="1:10">
      <c r="A14">
        <v>113</v>
      </c>
      <c r="B14" t="s">
        <v>312</v>
      </c>
      <c r="C14" t="s">
        <v>313</v>
      </c>
      <c r="D14" t="s">
        <v>508</v>
      </c>
      <c r="E14" t="s">
        <v>278</v>
      </c>
      <c r="F14" s="106">
        <v>43423</v>
      </c>
      <c r="G14" s="9">
        <v>69000</v>
      </c>
      <c r="H14" s="105" t="s">
        <v>1062</v>
      </c>
      <c r="I14" t="s">
        <v>314</v>
      </c>
      <c r="J14" t="s">
        <v>315</v>
      </c>
    </row>
    <row r="15" spans="1:10">
      <c r="A15">
        <v>114</v>
      </c>
      <c r="B15" t="s">
        <v>316</v>
      </c>
      <c r="C15" t="s">
        <v>317</v>
      </c>
      <c r="D15" t="s">
        <v>509</v>
      </c>
      <c r="E15" t="s">
        <v>273</v>
      </c>
      <c r="F15" s="106">
        <v>44384</v>
      </c>
      <c r="G15" s="9">
        <v>83000</v>
      </c>
      <c r="H15" s="105" t="s">
        <v>1063</v>
      </c>
      <c r="I15" t="s">
        <v>318</v>
      </c>
      <c r="J15" t="s">
        <v>319</v>
      </c>
    </row>
    <row r="16" spans="1:10">
      <c r="A16">
        <v>115</v>
      </c>
      <c r="B16" t="s">
        <v>67</v>
      </c>
      <c r="C16" t="s">
        <v>320</v>
      </c>
      <c r="D16" t="s">
        <v>510</v>
      </c>
      <c r="E16" t="s">
        <v>269</v>
      </c>
      <c r="F16" s="106">
        <v>43577</v>
      </c>
      <c r="G16" s="9">
        <v>73000</v>
      </c>
      <c r="H16" s="105" t="s">
        <v>1064</v>
      </c>
      <c r="I16" t="s">
        <v>321</v>
      </c>
      <c r="J16" t="s">
        <v>322</v>
      </c>
    </row>
    <row r="17" spans="1:10">
      <c r="A17">
        <v>116</v>
      </c>
      <c r="B17" t="s">
        <v>323</v>
      </c>
      <c r="C17" t="s">
        <v>324</v>
      </c>
      <c r="D17" t="s">
        <v>511</v>
      </c>
      <c r="E17" t="s">
        <v>181</v>
      </c>
      <c r="F17" s="106">
        <v>43900</v>
      </c>
      <c r="G17" s="9">
        <v>61000</v>
      </c>
      <c r="H17" s="105" t="s">
        <v>1065</v>
      </c>
      <c r="I17" t="s">
        <v>325</v>
      </c>
      <c r="J17" t="s">
        <v>326</v>
      </c>
    </row>
    <row r="18" spans="1:10">
      <c r="A18">
        <v>117</v>
      </c>
      <c r="B18" t="s">
        <v>327</v>
      </c>
      <c r="C18" t="s">
        <v>328</v>
      </c>
      <c r="D18" t="s">
        <v>512</v>
      </c>
      <c r="E18" t="s">
        <v>273</v>
      </c>
      <c r="F18" s="106">
        <v>44252</v>
      </c>
      <c r="G18" s="9">
        <v>86000</v>
      </c>
      <c r="H18" s="105" t="s">
        <v>1066</v>
      </c>
      <c r="I18" t="s">
        <v>1049</v>
      </c>
      <c r="J18" t="s">
        <v>329</v>
      </c>
    </row>
    <row r="19" spans="1:10">
      <c r="A19">
        <v>118</v>
      </c>
      <c r="B19" t="s">
        <v>330</v>
      </c>
      <c r="C19" t="s">
        <v>331</v>
      </c>
      <c r="D19" t="s">
        <v>513</v>
      </c>
      <c r="E19" t="s">
        <v>278</v>
      </c>
      <c r="F19" s="106">
        <v>43628</v>
      </c>
      <c r="G19" s="9">
        <v>67000</v>
      </c>
      <c r="H19" s="105" t="s">
        <v>1067</v>
      </c>
      <c r="I19" t="s">
        <v>332</v>
      </c>
      <c r="J19" t="s">
        <v>333</v>
      </c>
    </row>
    <row r="20" spans="1:10">
      <c r="A20">
        <v>119</v>
      </c>
      <c r="B20" t="s">
        <v>334</v>
      </c>
      <c r="C20" t="s">
        <v>139</v>
      </c>
      <c r="D20" t="s">
        <v>514</v>
      </c>
      <c r="E20" t="s">
        <v>181</v>
      </c>
      <c r="F20" s="106">
        <v>44094</v>
      </c>
      <c r="G20" s="9">
        <v>64000</v>
      </c>
      <c r="H20" s="105" t="s">
        <v>1068</v>
      </c>
      <c r="I20" t="s">
        <v>335</v>
      </c>
      <c r="J20" t="s">
        <v>336</v>
      </c>
    </row>
    <row r="21" spans="1:10">
      <c r="A21">
        <v>120</v>
      </c>
      <c r="B21" t="s">
        <v>337</v>
      </c>
      <c r="C21" t="s">
        <v>338</v>
      </c>
      <c r="D21" t="s">
        <v>452</v>
      </c>
      <c r="E21" t="s">
        <v>269</v>
      </c>
      <c r="F21" s="106">
        <v>43479</v>
      </c>
      <c r="G21" s="9">
        <v>71000</v>
      </c>
      <c r="H21" s="105" t="s">
        <v>453</v>
      </c>
      <c r="I21" t="s">
        <v>339</v>
      </c>
      <c r="J21" t="s">
        <v>340</v>
      </c>
    </row>
    <row r="22" spans="1:10">
      <c r="A22">
        <v>121</v>
      </c>
      <c r="B22" t="s">
        <v>341</v>
      </c>
      <c r="C22" t="s">
        <v>342</v>
      </c>
      <c r="D22" t="s">
        <v>515</v>
      </c>
      <c r="E22" t="s">
        <v>273</v>
      </c>
      <c r="F22" s="106">
        <v>43327</v>
      </c>
      <c r="G22" s="9">
        <v>80000</v>
      </c>
      <c r="H22" s="105" t="s">
        <v>1069</v>
      </c>
      <c r="I22" t="s">
        <v>343</v>
      </c>
      <c r="J22" t="s">
        <v>344</v>
      </c>
    </row>
    <row r="23" spans="1:10">
      <c r="A23">
        <v>122</v>
      </c>
      <c r="B23" t="s">
        <v>345</v>
      </c>
      <c r="C23" t="s">
        <v>346</v>
      </c>
      <c r="D23" t="s">
        <v>516</v>
      </c>
      <c r="E23" t="s">
        <v>278</v>
      </c>
      <c r="F23" s="106">
        <v>44134</v>
      </c>
      <c r="G23" s="9">
        <v>68000</v>
      </c>
      <c r="H23" s="105" t="s">
        <v>1070</v>
      </c>
      <c r="I23" t="s">
        <v>347</v>
      </c>
      <c r="J23" t="s">
        <v>311</v>
      </c>
    </row>
    <row r="24" spans="1:10">
      <c r="A24">
        <v>123</v>
      </c>
      <c r="B24" t="s">
        <v>348</v>
      </c>
      <c r="C24" t="s">
        <v>349</v>
      </c>
      <c r="D24" t="s">
        <v>517</v>
      </c>
      <c r="E24" t="s">
        <v>181</v>
      </c>
      <c r="F24" s="106">
        <v>43804</v>
      </c>
      <c r="G24" s="9">
        <v>62000</v>
      </c>
      <c r="H24" s="105" t="s">
        <v>1071</v>
      </c>
      <c r="I24" t="s">
        <v>350</v>
      </c>
      <c r="J24" t="s">
        <v>315</v>
      </c>
    </row>
    <row r="25" spans="1:10">
      <c r="A25">
        <v>124</v>
      </c>
      <c r="B25" t="s">
        <v>351</v>
      </c>
      <c r="C25" t="s">
        <v>31</v>
      </c>
      <c r="D25" t="s">
        <v>518</v>
      </c>
      <c r="E25" t="s">
        <v>273</v>
      </c>
      <c r="F25" s="106">
        <v>43299</v>
      </c>
      <c r="G25" s="9">
        <v>84000</v>
      </c>
      <c r="H25" s="105" t="s">
        <v>1072</v>
      </c>
      <c r="I25" t="s">
        <v>352</v>
      </c>
      <c r="J25" t="s">
        <v>319</v>
      </c>
    </row>
    <row r="26" spans="1:10">
      <c r="A26">
        <v>125</v>
      </c>
      <c r="B26" t="s">
        <v>353</v>
      </c>
      <c r="C26" t="s">
        <v>354</v>
      </c>
      <c r="D26" t="s">
        <v>519</v>
      </c>
      <c r="E26" t="s">
        <v>269</v>
      </c>
      <c r="F26" s="106">
        <v>44278</v>
      </c>
      <c r="G26" s="9">
        <v>76000</v>
      </c>
      <c r="H26" s="105" t="s">
        <v>1073</v>
      </c>
      <c r="I26" t="s">
        <v>355</v>
      </c>
      <c r="J26" t="s">
        <v>322</v>
      </c>
    </row>
    <row r="27" spans="1:10">
      <c r="A27">
        <v>126</v>
      </c>
      <c r="B27" t="s">
        <v>356</v>
      </c>
      <c r="C27" t="s">
        <v>357</v>
      </c>
      <c r="D27" t="s">
        <v>520</v>
      </c>
      <c r="E27" t="s">
        <v>278</v>
      </c>
      <c r="F27" s="106">
        <v>43418</v>
      </c>
      <c r="G27" s="9">
        <v>69000</v>
      </c>
      <c r="H27" s="105" t="s">
        <v>1074</v>
      </c>
      <c r="I27" t="s">
        <v>358</v>
      </c>
      <c r="J27" t="s">
        <v>326</v>
      </c>
    </row>
    <row r="28" spans="1:10">
      <c r="A28">
        <v>127</v>
      </c>
      <c r="B28" t="s">
        <v>359</v>
      </c>
      <c r="C28" t="s">
        <v>360</v>
      </c>
      <c r="D28" t="s">
        <v>521</v>
      </c>
      <c r="E28" t="s">
        <v>181</v>
      </c>
      <c r="F28" s="106">
        <v>43982</v>
      </c>
      <c r="G28" s="9">
        <v>65000</v>
      </c>
      <c r="H28" s="105" t="s">
        <v>1075</v>
      </c>
      <c r="I28" t="s">
        <v>361</v>
      </c>
      <c r="J28" t="s">
        <v>329</v>
      </c>
    </row>
    <row r="29" spans="1:10">
      <c r="A29">
        <v>128</v>
      </c>
      <c r="B29" t="s">
        <v>362</v>
      </c>
      <c r="C29" t="s">
        <v>363</v>
      </c>
      <c r="D29" t="s">
        <v>522</v>
      </c>
      <c r="E29" t="s">
        <v>273</v>
      </c>
      <c r="F29" s="106">
        <v>43503</v>
      </c>
      <c r="G29" s="9">
        <v>81000</v>
      </c>
      <c r="H29" s="105" t="s">
        <v>1076</v>
      </c>
      <c r="I29" t="s">
        <v>364</v>
      </c>
      <c r="J29" t="s">
        <v>333</v>
      </c>
    </row>
    <row r="30" spans="1:10">
      <c r="A30">
        <v>129</v>
      </c>
      <c r="B30" t="s">
        <v>365</v>
      </c>
      <c r="C30" t="s">
        <v>92</v>
      </c>
      <c r="D30" t="s">
        <v>523</v>
      </c>
      <c r="E30" t="s">
        <v>269</v>
      </c>
      <c r="F30" s="106">
        <v>44021</v>
      </c>
      <c r="G30" s="9">
        <v>70000</v>
      </c>
      <c r="H30" s="105" t="s">
        <v>1077</v>
      </c>
      <c r="I30" t="s">
        <v>366</v>
      </c>
      <c r="J30" t="s">
        <v>336</v>
      </c>
    </row>
    <row r="31" spans="1:10">
      <c r="A31">
        <v>130</v>
      </c>
      <c r="B31" t="s">
        <v>367</v>
      </c>
      <c r="C31" t="s">
        <v>368</v>
      </c>
      <c r="D31" t="s">
        <v>524</v>
      </c>
      <c r="E31" t="s">
        <v>278</v>
      </c>
      <c r="F31" s="106">
        <v>43735</v>
      </c>
      <c r="G31" s="9">
        <v>66000</v>
      </c>
      <c r="H31" s="105" t="s">
        <v>1078</v>
      </c>
      <c r="I31" t="s">
        <v>369</v>
      </c>
      <c r="J31" t="s">
        <v>340</v>
      </c>
    </row>
    <row r="32" spans="1:10">
      <c r="A32">
        <v>131</v>
      </c>
      <c r="B32" t="s">
        <v>370</v>
      </c>
      <c r="C32" t="s">
        <v>371</v>
      </c>
      <c r="D32" t="s">
        <v>525</v>
      </c>
      <c r="E32" t="s">
        <v>273</v>
      </c>
      <c r="F32" s="106">
        <v>44122</v>
      </c>
      <c r="G32" s="9">
        <v>87000</v>
      </c>
      <c r="H32" s="105" t="s">
        <v>1079</v>
      </c>
      <c r="I32" t="s">
        <v>372</v>
      </c>
      <c r="J32" t="s">
        <v>344</v>
      </c>
    </row>
    <row r="33" spans="1:10">
      <c r="A33">
        <v>132</v>
      </c>
      <c r="B33" t="s">
        <v>373</v>
      </c>
      <c r="C33" t="s">
        <v>374</v>
      </c>
      <c r="D33" t="s">
        <v>526</v>
      </c>
      <c r="E33" t="s">
        <v>181</v>
      </c>
      <c r="F33" s="106">
        <v>43427</v>
      </c>
      <c r="G33" s="9">
        <v>64000</v>
      </c>
      <c r="H33" s="105" t="s">
        <v>1080</v>
      </c>
      <c r="I33" t="s">
        <v>375</v>
      </c>
      <c r="J33" t="s">
        <v>311</v>
      </c>
    </row>
    <row r="34" spans="1:10">
      <c r="A34">
        <v>133</v>
      </c>
      <c r="B34" t="s">
        <v>376</v>
      </c>
      <c r="C34" t="s">
        <v>377</v>
      </c>
      <c r="D34" t="s">
        <v>527</v>
      </c>
      <c r="E34" t="s">
        <v>269</v>
      </c>
      <c r="F34" s="106">
        <v>44260</v>
      </c>
      <c r="G34" s="9">
        <v>73000</v>
      </c>
      <c r="H34" s="105" t="s">
        <v>1081</v>
      </c>
      <c r="I34" t="s">
        <v>378</v>
      </c>
      <c r="J34" t="s">
        <v>315</v>
      </c>
    </row>
    <row r="35" spans="1:10">
      <c r="A35">
        <v>134</v>
      </c>
      <c r="B35" t="s">
        <v>379</v>
      </c>
      <c r="C35" t="s">
        <v>380</v>
      </c>
      <c r="D35" t="s">
        <v>528</v>
      </c>
      <c r="E35" t="s">
        <v>278</v>
      </c>
      <c r="F35" s="106">
        <v>43644</v>
      </c>
      <c r="G35" s="9">
        <v>70000</v>
      </c>
      <c r="H35" s="105" t="s">
        <v>1082</v>
      </c>
      <c r="I35" t="s">
        <v>381</v>
      </c>
      <c r="J35" t="s">
        <v>319</v>
      </c>
    </row>
    <row r="36" spans="1:10">
      <c r="A36">
        <v>135</v>
      </c>
      <c r="B36" t="s">
        <v>382</v>
      </c>
      <c r="C36" t="s">
        <v>383</v>
      </c>
      <c r="D36" t="s">
        <v>529</v>
      </c>
      <c r="E36" t="s">
        <v>273</v>
      </c>
      <c r="F36" s="106">
        <v>44213</v>
      </c>
      <c r="G36" s="9">
        <v>88000</v>
      </c>
      <c r="H36" s="105" t="s">
        <v>1083</v>
      </c>
      <c r="I36" t="s">
        <v>384</v>
      </c>
      <c r="J36" t="s">
        <v>322</v>
      </c>
    </row>
    <row r="37" spans="1:10">
      <c r="A37">
        <v>136</v>
      </c>
      <c r="B37" t="s">
        <v>385</v>
      </c>
      <c r="C37" t="s">
        <v>386</v>
      </c>
      <c r="D37" t="s">
        <v>530</v>
      </c>
      <c r="E37" t="s">
        <v>181</v>
      </c>
      <c r="F37" s="106">
        <v>43943</v>
      </c>
      <c r="G37" s="9">
        <v>62000</v>
      </c>
      <c r="H37" s="105" t="s">
        <v>1084</v>
      </c>
      <c r="I37" t="s">
        <v>387</v>
      </c>
      <c r="J37" t="s">
        <v>326</v>
      </c>
    </row>
    <row r="38" spans="1:10">
      <c r="A38">
        <v>137</v>
      </c>
      <c r="B38" t="s">
        <v>388</v>
      </c>
      <c r="C38" t="s">
        <v>389</v>
      </c>
      <c r="D38" t="s">
        <v>531</v>
      </c>
      <c r="E38" t="s">
        <v>269</v>
      </c>
      <c r="F38" s="106">
        <v>43292</v>
      </c>
      <c r="G38" s="9">
        <v>75000</v>
      </c>
      <c r="H38" s="105" t="s">
        <v>1085</v>
      </c>
      <c r="I38" t="s">
        <v>390</v>
      </c>
      <c r="J38" t="s">
        <v>329</v>
      </c>
    </row>
    <row r="39" spans="1:10">
      <c r="A39">
        <v>138</v>
      </c>
      <c r="B39" t="s">
        <v>391</v>
      </c>
      <c r="C39" t="s">
        <v>392</v>
      </c>
      <c r="D39" t="s">
        <v>532</v>
      </c>
      <c r="E39" t="s">
        <v>278</v>
      </c>
      <c r="F39" s="106">
        <v>43611</v>
      </c>
      <c r="G39" s="9">
        <v>68000</v>
      </c>
      <c r="H39" s="105" t="s">
        <v>1086</v>
      </c>
      <c r="I39" t="s">
        <v>393</v>
      </c>
      <c r="J39" t="s">
        <v>333</v>
      </c>
    </row>
    <row r="40" spans="1:10">
      <c r="A40">
        <v>139</v>
      </c>
      <c r="B40" t="s">
        <v>77</v>
      </c>
      <c r="C40" t="s">
        <v>394</v>
      </c>
      <c r="D40" t="s">
        <v>533</v>
      </c>
      <c r="E40" t="s">
        <v>273</v>
      </c>
      <c r="F40" s="106">
        <v>44091</v>
      </c>
      <c r="G40" s="9">
        <v>85000</v>
      </c>
      <c r="H40" s="105" t="s">
        <v>1087</v>
      </c>
      <c r="I40" t="s">
        <v>395</v>
      </c>
      <c r="J40" t="s">
        <v>336</v>
      </c>
    </row>
    <row r="41" spans="1:10">
      <c r="A41">
        <v>140</v>
      </c>
      <c r="B41" t="s">
        <v>396</v>
      </c>
      <c r="C41" t="s">
        <v>397</v>
      </c>
      <c r="D41" t="s">
        <v>534</v>
      </c>
      <c r="E41" t="s">
        <v>181</v>
      </c>
      <c r="F41" s="106">
        <v>43516</v>
      </c>
      <c r="G41" s="9">
        <v>63000</v>
      </c>
      <c r="H41" s="105" t="s">
        <v>1088</v>
      </c>
      <c r="I41" t="s">
        <v>398</v>
      </c>
      <c r="J41" t="s">
        <v>340</v>
      </c>
    </row>
    <row r="42" spans="1:10">
      <c r="A42">
        <v>141</v>
      </c>
      <c r="B42" t="s">
        <v>399</v>
      </c>
      <c r="C42" t="s">
        <v>400</v>
      </c>
      <c r="D42" t="s">
        <v>535</v>
      </c>
      <c r="E42" t="s">
        <v>269</v>
      </c>
      <c r="F42" s="106">
        <v>43630</v>
      </c>
      <c r="G42" s="9">
        <v>77000</v>
      </c>
      <c r="H42" s="105" t="s">
        <v>1089</v>
      </c>
      <c r="I42" t="s">
        <v>401</v>
      </c>
      <c r="J42" t="s">
        <v>344</v>
      </c>
    </row>
    <row r="43" spans="1:10">
      <c r="A43">
        <v>142</v>
      </c>
      <c r="B43" t="s">
        <v>402</v>
      </c>
      <c r="C43" t="s">
        <v>403</v>
      </c>
      <c r="D43" t="s">
        <v>536</v>
      </c>
      <c r="E43" t="s">
        <v>278</v>
      </c>
      <c r="F43" s="106">
        <v>44165</v>
      </c>
      <c r="G43" s="9">
        <v>71000</v>
      </c>
      <c r="H43" s="105" t="s">
        <v>1090</v>
      </c>
      <c r="I43" t="s">
        <v>404</v>
      </c>
      <c r="J43" t="s">
        <v>311</v>
      </c>
    </row>
    <row r="44" spans="1:10">
      <c r="A44">
        <v>143</v>
      </c>
      <c r="B44" t="s">
        <v>405</v>
      </c>
      <c r="C44" t="s">
        <v>406</v>
      </c>
      <c r="D44" t="s">
        <v>537</v>
      </c>
      <c r="E44" t="s">
        <v>273</v>
      </c>
      <c r="F44" s="106">
        <v>43119</v>
      </c>
      <c r="G44" s="9">
        <v>86000</v>
      </c>
      <c r="H44" s="105" t="s">
        <v>1091</v>
      </c>
      <c r="I44" t="s">
        <v>407</v>
      </c>
      <c r="J44" t="s">
        <v>315</v>
      </c>
    </row>
    <row r="45" spans="1:10">
      <c r="A45">
        <v>144</v>
      </c>
      <c r="B45" t="s">
        <v>373</v>
      </c>
      <c r="C45" t="s">
        <v>408</v>
      </c>
      <c r="D45" t="s">
        <v>538</v>
      </c>
      <c r="E45" t="s">
        <v>181</v>
      </c>
      <c r="F45" s="106">
        <v>43585</v>
      </c>
      <c r="G45" s="9">
        <v>65000</v>
      </c>
      <c r="H45" s="105" t="s">
        <v>1092</v>
      </c>
      <c r="I45" t="s">
        <v>409</v>
      </c>
      <c r="J45" t="s">
        <v>319</v>
      </c>
    </row>
    <row r="46" spans="1:10">
      <c r="A46">
        <v>145</v>
      </c>
      <c r="B46" t="s">
        <v>410</v>
      </c>
      <c r="C46" t="s">
        <v>411</v>
      </c>
      <c r="D46" t="s">
        <v>539</v>
      </c>
      <c r="E46" t="s">
        <v>269</v>
      </c>
      <c r="F46" s="106">
        <v>44064</v>
      </c>
      <c r="G46" s="9">
        <v>74000</v>
      </c>
      <c r="H46" s="105" t="s">
        <v>1093</v>
      </c>
      <c r="I46" t="s">
        <v>412</v>
      </c>
      <c r="J46" t="s">
        <v>322</v>
      </c>
    </row>
    <row r="47" spans="1:10">
      <c r="A47">
        <v>146</v>
      </c>
      <c r="B47" t="s">
        <v>351</v>
      </c>
      <c r="C47" t="s">
        <v>413</v>
      </c>
      <c r="D47" t="s">
        <v>540</v>
      </c>
      <c r="E47" t="s">
        <v>278</v>
      </c>
      <c r="F47" s="106">
        <v>44335</v>
      </c>
      <c r="G47" s="9">
        <v>68000</v>
      </c>
      <c r="H47" s="105" t="s">
        <v>1094</v>
      </c>
      <c r="I47" t="s">
        <v>414</v>
      </c>
      <c r="J47" t="s">
        <v>326</v>
      </c>
    </row>
    <row r="48" spans="1:10">
      <c r="A48">
        <v>147</v>
      </c>
      <c r="B48" t="s">
        <v>415</v>
      </c>
      <c r="C48" t="s">
        <v>338</v>
      </c>
      <c r="D48" t="s">
        <v>541</v>
      </c>
      <c r="E48" t="s">
        <v>273</v>
      </c>
      <c r="F48" s="106">
        <v>43500</v>
      </c>
      <c r="G48" s="9">
        <v>89000</v>
      </c>
      <c r="H48" s="105" t="s">
        <v>1095</v>
      </c>
      <c r="I48" t="s">
        <v>416</v>
      </c>
      <c r="J48" t="s">
        <v>329</v>
      </c>
    </row>
    <row r="49" spans="1:10">
      <c r="A49">
        <v>148</v>
      </c>
      <c r="B49" t="s">
        <v>417</v>
      </c>
      <c r="C49" t="s">
        <v>418</v>
      </c>
      <c r="D49" t="s">
        <v>542</v>
      </c>
      <c r="E49" t="s">
        <v>181</v>
      </c>
      <c r="F49" s="106">
        <v>43911</v>
      </c>
      <c r="G49" s="9">
        <v>64000</v>
      </c>
      <c r="H49" s="105" t="s">
        <v>1096</v>
      </c>
      <c r="I49" t="s">
        <v>419</v>
      </c>
      <c r="J49" t="s">
        <v>333</v>
      </c>
    </row>
    <row r="50" spans="1:10">
      <c r="A50">
        <v>149</v>
      </c>
      <c r="B50" t="s">
        <v>99</v>
      </c>
      <c r="C50" t="s">
        <v>420</v>
      </c>
      <c r="D50" t="s">
        <v>543</v>
      </c>
      <c r="E50" t="s">
        <v>269</v>
      </c>
      <c r="F50" s="106">
        <v>43675</v>
      </c>
      <c r="G50" s="9">
        <v>72000</v>
      </c>
      <c r="H50" s="105" t="s">
        <v>1097</v>
      </c>
      <c r="I50" t="s">
        <v>421</v>
      </c>
      <c r="J50" t="s">
        <v>336</v>
      </c>
    </row>
    <row r="51" spans="1:10">
      <c r="A51">
        <v>150</v>
      </c>
      <c r="B51" t="s">
        <v>422</v>
      </c>
      <c r="C51" t="s">
        <v>423</v>
      </c>
      <c r="D51" t="s">
        <v>544</v>
      </c>
      <c r="E51" t="s">
        <v>278</v>
      </c>
      <c r="F51" s="106">
        <v>44174</v>
      </c>
      <c r="G51" s="9">
        <v>69000</v>
      </c>
      <c r="H51" s="105" t="s">
        <v>1098</v>
      </c>
      <c r="I51" t="s">
        <v>424</v>
      </c>
      <c r="J51" t="s">
        <v>340</v>
      </c>
    </row>
    <row r="52" spans="1:10">
      <c r="H52" s="105"/>
    </row>
  </sheetData>
  <sheetProtection selectLockedCell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7DE48-8C1A-4FB8-B8BB-63305C863C13}">
  <dimension ref="A1:J21"/>
  <sheetViews>
    <sheetView zoomScale="145" zoomScaleNormal="145" workbookViewId="0">
      <selection activeCell="F6" sqref="F6"/>
    </sheetView>
  </sheetViews>
  <sheetFormatPr defaultColWidth="31.42578125" defaultRowHeight="15"/>
  <cols>
    <col min="1" max="1" width="8.42578125" bestFit="1" customWidth="1"/>
    <col min="2" max="2" width="15.42578125" bestFit="1" customWidth="1"/>
    <col min="3" max="3" width="9.140625" bestFit="1" customWidth="1"/>
    <col min="4" max="4" width="8.7109375" bestFit="1" customWidth="1"/>
    <col min="5" max="5" width="9.7109375" bestFit="1" customWidth="1"/>
    <col min="6" max="6" width="11.140625" bestFit="1" customWidth="1"/>
    <col min="7" max="7" width="13.140625" bestFit="1" customWidth="1"/>
    <col min="8" max="8" width="7.140625" bestFit="1" customWidth="1"/>
    <col min="9" max="9" width="19.85546875" bestFit="1" customWidth="1"/>
    <col min="10" max="10" width="28.5703125" bestFit="1" customWidth="1"/>
  </cols>
  <sheetData>
    <row r="1" spans="1:10" s="12" customFormat="1">
      <c r="A1" s="12" t="s">
        <v>425</v>
      </c>
      <c r="B1" s="12" t="s">
        <v>426</v>
      </c>
      <c r="C1" s="12" t="s">
        <v>427</v>
      </c>
      <c r="D1" s="12" t="s">
        <v>428</v>
      </c>
      <c r="E1" s="12" t="s">
        <v>429</v>
      </c>
      <c r="F1" s="12" t="s">
        <v>430</v>
      </c>
      <c r="G1" s="12" t="s">
        <v>431</v>
      </c>
      <c r="H1" s="12" t="s">
        <v>432</v>
      </c>
      <c r="I1" s="12" t="s">
        <v>433</v>
      </c>
      <c r="J1" s="12" t="s">
        <v>261</v>
      </c>
    </row>
    <row r="2" spans="1:10">
      <c r="A2">
        <v>1</v>
      </c>
      <c r="B2" t="s">
        <v>434</v>
      </c>
      <c r="C2" t="s">
        <v>435</v>
      </c>
      <c r="D2">
        <v>15</v>
      </c>
      <c r="E2" s="63">
        <v>10</v>
      </c>
      <c r="F2" s="10">
        <v>44931</v>
      </c>
      <c r="G2" s="10">
        <v>44936</v>
      </c>
      <c r="H2" t="s">
        <v>436</v>
      </c>
      <c r="I2" t="s">
        <v>437</v>
      </c>
      <c r="J2" t="s">
        <v>438</v>
      </c>
    </row>
    <row r="3" spans="1:10">
      <c r="A3">
        <v>2</v>
      </c>
      <c r="B3" t="s">
        <v>439</v>
      </c>
      <c r="C3" t="s">
        <v>440</v>
      </c>
      <c r="D3">
        <v>7</v>
      </c>
      <c r="E3" s="63">
        <v>25</v>
      </c>
      <c r="F3" s="10">
        <v>44969</v>
      </c>
      <c r="G3" s="10">
        <v>44975</v>
      </c>
      <c r="H3" t="s">
        <v>441</v>
      </c>
      <c r="I3" t="s">
        <v>442</v>
      </c>
      <c r="J3" t="s">
        <v>443</v>
      </c>
    </row>
    <row r="4" spans="1:10">
      <c r="A4">
        <v>3</v>
      </c>
      <c r="B4" t="s">
        <v>444</v>
      </c>
      <c r="C4" t="s">
        <v>445</v>
      </c>
      <c r="D4">
        <v>12</v>
      </c>
      <c r="E4" s="63">
        <v>12.5</v>
      </c>
      <c r="F4" s="10">
        <v>45000</v>
      </c>
      <c r="G4" s="10">
        <v>45005</v>
      </c>
      <c r="H4" t="s">
        <v>446</v>
      </c>
      <c r="I4" t="s">
        <v>447</v>
      </c>
      <c r="J4" t="s">
        <v>448</v>
      </c>
    </row>
    <row r="5" spans="1:10">
      <c r="A5">
        <v>4</v>
      </c>
      <c r="B5" t="s">
        <v>449</v>
      </c>
      <c r="C5" t="s">
        <v>450</v>
      </c>
      <c r="D5">
        <v>20</v>
      </c>
      <c r="E5" s="63">
        <v>30</v>
      </c>
      <c r="F5" s="10">
        <v>45036</v>
      </c>
      <c r="G5" s="10">
        <v>45041</v>
      </c>
      <c r="H5" t="s">
        <v>451</v>
      </c>
      <c r="I5" t="s">
        <v>452</v>
      </c>
      <c r="J5" t="s">
        <v>453</v>
      </c>
    </row>
    <row r="6" spans="1:10">
      <c r="A6">
        <v>5</v>
      </c>
      <c r="B6" t="s">
        <v>454</v>
      </c>
      <c r="C6" t="s">
        <v>455</v>
      </c>
      <c r="D6">
        <v>10</v>
      </c>
      <c r="E6" s="63">
        <v>15</v>
      </c>
      <c r="F6" s="10">
        <v>45071</v>
      </c>
      <c r="G6" s="10">
        <v>45076</v>
      </c>
      <c r="H6" t="s">
        <v>436</v>
      </c>
      <c r="I6" t="s">
        <v>456</v>
      </c>
      <c r="J6" t="s">
        <v>457</v>
      </c>
    </row>
    <row r="7" spans="1:10">
      <c r="A7">
        <v>6</v>
      </c>
      <c r="B7" t="s">
        <v>458</v>
      </c>
      <c r="C7" t="s">
        <v>459</v>
      </c>
      <c r="D7">
        <v>5</v>
      </c>
      <c r="E7" s="63">
        <v>50</v>
      </c>
      <c r="F7" s="10">
        <v>45107</v>
      </c>
      <c r="G7" s="10">
        <v>45112</v>
      </c>
      <c r="H7" t="s">
        <v>441</v>
      </c>
      <c r="I7" t="s">
        <v>460</v>
      </c>
      <c r="J7" t="s">
        <v>461</v>
      </c>
    </row>
    <row r="8" spans="1:10">
      <c r="A8">
        <v>7</v>
      </c>
      <c r="B8" t="s">
        <v>462</v>
      </c>
      <c r="C8" t="s">
        <v>435</v>
      </c>
      <c r="D8">
        <v>8</v>
      </c>
      <c r="E8" s="63">
        <v>20</v>
      </c>
      <c r="F8" s="10">
        <v>45112</v>
      </c>
      <c r="G8" s="10">
        <v>45117</v>
      </c>
      <c r="H8" t="s">
        <v>446</v>
      </c>
      <c r="I8" t="s">
        <v>463</v>
      </c>
      <c r="J8" t="s">
        <v>464</v>
      </c>
    </row>
    <row r="9" spans="1:10">
      <c r="A9">
        <v>8</v>
      </c>
      <c r="B9" t="s">
        <v>465</v>
      </c>
      <c r="C9" t="s">
        <v>440</v>
      </c>
      <c r="D9">
        <v>25</v>
      </c>
      <c r="E9" s="63">
        <v>22</v>
      </c>
      <c r="F9" s="10">
        <v>45148</v>
      </c>
      <c r="G9" s="10">
        <v>45153</v>
      </c>
      <c r="H9" t="s">
        <v>451</v>
      </c>
      <c r="I9" t="s">
        <v>466</v>
      </c>
      <c r="J9" t="s">
        <v>467</v>
      </c>
    </row>
    <row r="10" spans="1:10">
      <c r="A10">
        <v>9</v>
      </c>
      <c r="B10" t="s">
        <v>468</v>
      </c>
      <c r="C10" t="s">
        <v>445</v>
      </c>
      <c r="D10">
        <v>15</v>
      </c>
      <c r="E10" s="63">
        <v>18</v>
      </c>
      <c r="F10" s="10">
        <v>45184</v>
      </c>
      <c r="G10" s="10">
        <v>45189</v>
      </c>
      <c r="H10" t="s">
        <v>436</v>
      </c>
      <c r="I10" t="s">
        <v>469</v>
      </c>
      <c r="J10" t="s">
        <v>470</v>
      </c>
    </row>
    <row r="11" spans="1:10">
      <c r="A11">
        <v>10</v>
      </c>
      <c r="B11" t="s">
        <v>471</v>
      </c>
      <c r="C11" t="s">
        <v>450</v>
      </c>
      <c r="D11">
        <v>30</v>
      </c>
      <c r="E11" s="63">
        <v>28</v>
      </c>
      <c r="F11" s="10">
        <v>45219</v>
      </c>
      <c r="G11" s="10">
        <v>45224</v>
      </c>
      <c r="H11" t="s">
        <v>441</v>
      </c>
      <c r="I11" t="s">
        <v>472</v>
      </c>
      <c r="J11" t="s">
        <v>473</v>
      </c>
    </row>
    <row r="12" spans="1:10">
      <c r="A12">
        <v>11</v>
      </c>
      <c r="B12" t="s">
        <v>472</v>
      </c>
      <c r="C12" t="s">
        <v>455</v>
      </c>
      <c r="D12">
        <v>10</v>
      </c>
      <c r="E12" s="63">
        <v>19</v>
      </c>
      <c r="F12" s="10">
        <v>45255</v>
      </c>
      <c r="G12" s="10">
        <v>45260</v>
      </c>
      <c r="H12" t="s">
        <v>446</v>
      </c>
      <c r="I12" t="s">
        <v>474</v>
      </c>
      <c r="J12" t="s">
        <v>475</v>
      </c>
    </row>
    <row r="13" spans="1:10">
      <c r="A13">
        <v>12</v>
      </c>
      <c r="B13" t="s">
        <v>474</v>
      </c>
      <c r="C13" t="s">
        <v>459</v>
      </c>
      <c r="D13">
        <v>18</v>
      </c>
      <c r="E13" s="63">
        <v>45</v>
      </c>
      <c r="F13" s="10">
        <v>45290</v>
      </c>
      <c r="G13" s="10">
        <v>45296</v>
      </c>
      <c r="H13" t="s">
        <v>451</v>
      </c>
      <c r="I13" t="s">
        <v>476</v>
      </c>
      <c r="J13" t="s">
        <v>477</v>
      </c>
    </row>
    <row r="14" spans="1:10">
      <c r="A14">
        <v>13</v>
      </c>
      <c r="B14" t="s">
        <v>476</v>
      </c>
      <c r="C14" t="s">
        <v>435</v>
      </c>
      <c r="D14">
        <v>20</v>
      </c>
      <c r="E14" s="63">
        <v>25</v>
      </c>
      <c r="F14" s="10">
        <v>45296</v>
      </c>
      <c r="G14" s="10">
        <v>45301</v>
      </c>
      <c r="H14" t="s">
        <v>436</v>
      </c>
      <c r="I14" t="s">
        <v>478</v>
      </c>
      <c r="J14" t="s">
        <v>479</v>
      </c>
    </row>
    <row r="15" spans="1:10">
      <c r="A15">
        <v>14</v>
      </c>
      <c r="B15" t="s">
        <v>478</v>
      </c>
      <c r="C15" t="s">
        <v>440</v>
      </c>
      <c r="D15">
        <v>22</v>
      </c>
      <c r="E15" s="63">
        <v>24</v>
      </c>
      <c r="F15" s="10">
        <v>45334</v>
      </c>
      <c r="G15" s="10">
        <v>45340</v>
      </c>
      <c r="H15" t="s">
        <v>441</v>
      </c>
      <c r="I15" t="s">
        <v>480</v>
      </c>
      <c r="J15" t="s">
        <v>481</v>
      </c>
    </row>
    <row r="16" spans="1:10">
      <c r="A16">
        <v>15</v>
      </c>
      <c r="B16" t="s">
        <v>480</v>
      </c>
      <c r="C16" t="s">
        <v>445</v>
      </c>
      <c r="D16">
        <v>15</v>
      </c>
      <c r="E16" s="63">
        <v>16.5</v>
      </c>
      <c r="F16" s="10">
        <v>45366</v>
      </c>
      <c r="G16" s="10">
        <v>45371</v>
      </c>
      <c r="H16" t="s">
        <v>446</v>
      </c>
      <c r="I16" t="s">
        <v>482</v>
      </c>
      <c r="J16" t="s">
        <v>483</v>
      </c>
    </row>
    <row r="17" spans="1:10">
      <c r="A17">
        <v>16</v>
      </c>
      <c r="B17" t="s">
        <v>482</v>
      </c>
      <c r="C17" t="s">
        <v>450</v>
      </c>
      <c r="D17">
        <v>12</v>
      </c>
      <c r="E17" s="63">
        <v>32</v>
      </c>
      <c r="F17" s="10">
        <v>45402</v>
      </c>
      <c r="G17" s="10">
        <v>45407</v>
      </c>
      <c r="H17" t="s">
        <v>451</v>
      </c>
      <c r="I17" t="s">
        <v>484</v>
      </c>
      <c r="J17" t="s">
        <v>485</v>
      </c>
    </row>
    <row r="18" spans="1:10">
      <c r="A18">
        <v>17</v>
      </c>
      <c r="B18" t="s">
        <v>484</v>
      </c>
      <c r="C18" t="s">
        <v>455</v>
      </c>
      <c r="D18">
        <v>18</v>
      </c>
      <c r="E18" s="63">
        <v>14.5</v>
      </c>
      <c r="F18" s="10">
        <v>45437</v>
      </c>
      <c r="G18" s="10">
        <v>45442</v>
      </c>
      <c r="H18" t="s">
        <v>436</v>
      </c>
      <c r="I18" t="s">
        <v>486</v>
      </c>
      <c r="J18" t="s">
        <v>487</v>
      </c>
    </row>
    <row r="19" spans="1:10">
      <c r="A19">
        <v>18</v>
      </c>
      <c r="B19" t="s">
        <v>486</v>
      </c>
      <c r="C19" t="s">
        <v>459</v>
      </c>
      <c r="D19">
        <v>9</v>
      </c>
      <c r="E19" s="63">
        <v>52</v>
      </c>
      <c r="F19" s="10">
        <v>45473</v>
      </c>
      <c r="G19" s="10">
        <v>45478</v>
      </c>
      <c r="H19" t="s">
        <v>441</v>
      </c>
      <c r="I19" t="s">
        <v>488</v>
      </c>
      <c r="J19" t="s">
        <v>489</v>
      </c>
    </row>
    <row r="20" spans="1:10">
      <c r="A20">
        <v>19</v>
      </c>
      <c r="B20" t="s">
        <v>488</v>
      </c>
      <c r="C20" t="s">
        <v>435</v>
      </c>
      <c r="D20">
        <v>6</v>
      </c>
      <c r="E20" s="63">
        <v>21</v>
      </c>
      <c r="F20" s="10">
        <v>45478</v>
      </c>
      <c r="G20" s="10">
        <v>45483</v>
      </c>
      <c r="H20" t="s">
        <v>446</v>
      </c>
      <c r="I20" t="s">
        <v>490</v>
      </c>
      <c r="J20" t="s">
        <v>491</v>
      </c>
    </row>
    <row r="21" spans="1:10">
      <c r="A21">
        <v>20</v>
      </c>
      <c r="B21" t="s">
        <v>490</v>
      </c>
      <c r="C21" t="s">
        <v>440</v>
      </c>
      <c r="D21">
        <v>28</v>
      </c>
      <c r="E21" s="63">
        <v>23</v>
      </c>
      <c r="F21" s="10">
        <v>45514</v>
      </c>
      <c r="G21" s="10">
        <v>45519</v>
      </c>
      <c r="H21" t="s">
        <v>451</v>
      </c>
      <c r="I21" t="s">
        <v>492</v>
      </c>
      <c r="J21" t="s">
        <v>493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ed xmlns="af8f76f3-68a4-4a13-9d89-66d37026a7c3">false</Published>
    <Run_x0020_Date xmlns="af8f76f3-68a4-4a13-9d89-66d37026a7c3">2020-07-13T20:05:50+00:00</Run_x0020_Date>
    <TEST xmlns="af8f76f3-68a4-4a13-9d89-66d37026a7c3" xsi:nil="true"/>
    <_ip_UnifiedCompliancePolicyUIAction xmlns="http://schemas.microsoft.com/sharepoint/v3" xsi:nil="true"/>
    <_ip_UnifiedCompliancePolicyProperties xmlns="http://schemas.microsoft.com/sharepoint/v3" xsi:nil="true"/>
    <lcf76f155ced4ddcb4097134ff3c332f xmlns="af8f76f3-68a4-4a13-9d89-66d37026a7c3">
      <Terms xmlns="http://schemas.microsoft.com/office/infopath/2007/PartnerControls"/>
    </lcf76f155ced4ddcb4097134ff3c332f>
    <TaxCatchAll xmlns="573ca2de-afd4-4331-b205-2eb1b6f0e82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355535CB51B942AC3BD6430882B2A5" ma:contentTypeVersion="22" ma:contentTypeDescription="Create a new document." ma:contentTypeScope="" ma:versionID="fc5ea911c0dd0a776b74246e86091772">
  <xsd:schema xmlns:xsd="http://www.w3.org/2001/XMLSchema" xmlns:xs="http://www.w3.org/2001/XMLSchema" xmlns:p="http://schemas.microsoft.com/office/2006/metadata/properties" xmlns:ns1="http://schemas.microsoft.com/sharepoint/v3" xmlns:ns2="af8f76f3-68a4-4a13-9d89-66d37026a7c3" xmlns:ns3="573ca2de-afd4-4331-b205-2eb1b6f0e826" targetNamespace="http://schemas.microsoft.com/office/2006/metadata/properties" ma:root="true" ma:fieldsID="f8456cd04a56312010d8c1fd21a43485" ns1:_="" ns2:_="" ns3:_="">
    <xsd:import namespace="http://schemas.microsoft.com/sharepoint/v3"/>
    <xsd:import namespace="af8f76f3-68a4-4a13-9d89-66d37026a7c3"/>
    <xsd:import namespace="573ca2de-afd4-4331-b205-2eb1b6f0e826"/>
    <xsd:element name="properties">
      <xsd:complexType>
        <xsd:sequence>
          <xsd:element name="documentManagement">
            <xsd:complexType>
              <xsd:all>
                <xsd:element ref="ns2:Run_x0020_Date"/>
                <xsd:element ref="ns2:MediaServiceMetadata" minOccurs="0"/>
                <xsd:element ref="ns2:MediaServiceFastMetadata" minOccurs="0"/>
                <xsd:element ref="ns2:Published" minOccurs="0"/>
                <xsd:element ref="ns2:MediaServiceAutoTag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TEST"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8f76f3-68a4-4a13-9d89-66d37026a7c3" elementFormDefault="qualified">
    <xsd:import namespace="http://schemas.microsoft.com/office/2006/documentManagement/types"/>
    <xsd:import namespace="http://schemas.microsoft.com/office/infopath/2007/PartnerControls"/>
    <xsd:element name="Run_x0020_Date" ma:index="8" ma:displayName="Run Date" ma:default="[today]" ma:format="DateOnly" ma:internalName="Run_x0020_Dat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Published" ma:index="11" nillable="true" ma:displayName="mp4 Complete" ma:default="0" ma:internalName="Published">
      <xsd:simpleType>
        <xsd:restriction base="dms:Boolean"/>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TEST" ma:index="21" nillable="true" ma:displayName="TEST" ma:format="Dropdown" ma:internalName="TEST">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a0e175b-6db0-40df-8bee-b2b186328393"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3ca2de-afd4-4331-b205-2eb1b6f0e82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41abffb-c8f7-41ef-9e4a-9a59e759313d}" ma:internalName="TaxCatchAll" ma:showField="CatchAllData" ma:web="573ca2de-afd4-4331-b205-2eb1b6f0e8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AD86BF-07C0-4B52-9B55-46271D5DDE17}">
  <ds:schemaRefs>
    <ds:schemaRef ds:uri="http://schemas.microsoft.com/sharepoint/v3/contenttype/forms"/>
  </ds:schemaRefs>
</ds:datastoreItem>
</file>

<file path=customXml/itemProps2.xml><?xml version="1.0" encoding="utf-8"?>
<ds:datastoreItem xmlns:ds="http://schemas.openxmlformats.org/officeDocument/2006/customXml" ds:itemID="{601C49D8-BEA9-4830-982D-3C60DBF56414}">
  <ds:schemaRefs>
    <ds:schemaRef ds:uri="http://purl.org/dc/terms/"/>
    <ds:schemaRef ds:uri="http://schemas.microsoft.com/office/2006/documentManagement/types"/>
    <ds:schemaRef ds:uri="http://purl.org/dc/dcmitype/"/>
    <ds:schemaRef ds:uri="http://schemas.microsoft.com/office/infopath/2007/PartnerControls"/>
    <ds:schemaRef ds:uri="2b283eaf-0e85-4e7c-9899-5a3441d6b794"/>
    <ds:schemaRef ds:uri="http://purl.org/dc/elements/1.1/"/>
    <ds:schemaRef ds:uri="http://schemas.microsoft.com/office/2006/metadata/properties"/>
    <ds:schemaRef ds:uri="http://schemas.openxmlformats.org/package/2006/metadata/core-properties"/>
    <ds:schemaRef ds:uri="8f8b3743-576e-4866-aac9-fa6a118efc6c"/>
    <ds:schemaRef ds:uri="http://www.w3.org/XML/1998/namespace"/>
    <ds:schemaRef ds:uri="af8f76f3-68a4-4a13-9d89-66d37026a7c3"/>
    <ds:schemaRef ds:uri="http://schemas.microsoft.com/sharepoint/v3"/>
    <ds:schemaRef ds:uri="573ca2de-afd4-4331-b205-2eb1b6f0e826"/>
  </ds:schemaRefs>
</ds:datastoreItem>
</file>

<file path=customXml/itemProps3.xml><?xml version="1.0" encoding="utf-8"?>
<ds:datastoreItem xmlns:ds="http://schemas.openxmlformats.org/officeDocument/2006/customXml" ds:itemID="{BD19CFBD-07EE-441A-B220-76C1520D6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8f76f3-68a4-4a13-9d89-66d37026a7c3"/>
    <ds:schemaRef ds:uri="573ca2de-afd4-4331-b205-2eb1b6f0e8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Navigating</vt:lpstr>
      <vt:lpstr>Cursors</vt:lpstr>
      <vt:lpstr>Fill Handle</vt:lpstr>
      <vt:lpstr>Flash Fill</vt:lpstr>
      <vt:lpstr>CONCAT +</vt:lpstr>
      <vt:lpstr>Cleaning</vt:lpstr>
      <vt:lpstr>Raw Emp Data (Table)</vt:lpstr>
      <vt:lpstr>Emp Data as Table</vt:lpstr>
      <vt:lpstr>Order Data</vt:lpstr>
      <vt:lpstr>SHORTCUTS</vt:lpstr>
      <vt:lpstr>Slicers</vt:lpstr>
      <vt:lpstr>PivotTable Data</vt:lpstr>
      <vt:lpstr>Camera Tool</vt:lpstr>
      <vt:lpstr>Springfield Profits</vt:lpstr>
      <vt:lpstr>Hardware Data</vt:lpstr>
      <vt:lpstr>Protect Cells</vt:lpstr>
      <vt:lpstr>XLOOKUP TABLE</vt:lpstr>
      <vt:lpstr>'Protect Cells'!Print_Titles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Instructor</dc:creator>
  <cp:lastModifiedBy>Jon Hood</cp:lastModifiedBy>
  <dcterms:created xsi:type="dcterms:W3CDTF">2016-07-01T18:09:31Z</dcterms:created>
  <dcterms:modified xsi:type="dcterms:W3CDTF">2024-10-14T20:14:46Z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0x0101005C355535CB51B942AC3BD6430882B2A5</vt:lpwstr>
  </property>
</Properties>
</file>